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Default Extension="gif" ContentType="image/gif"/>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Wgr-main\main\Lodi Projects\Phase II MS4 Collaboration Tasks\Post Construction Development Plan\Attachments\"/>
    </mc:Choice>
  </mc:AlternateContent>
  <bookViews>
    <workbookView xWindow="0" yWindow="0" windowWidth="16000" windowHeight="7330"/>
  </bookViews>
  <sheets>
    <sheet name="Instructions" sheetId="8" r:id="rId1"/>
    <sheet name="Volume Calculation" sheetId="1" r:id="rId2"/>
    <sheet name="Runoff Coefficients" sheetId="2" r:id="rId3"/>
    <sheet name="State Map" sheetId="6" r:id="rId4"/>
    <sheet name="Redding Rain Graph" sheetId="3" r:id="rId5"/>
    <sheet name="Sacramento Rain Graph" sheetId="4" r:id="rId6"/>
    <sheet name="Fresno Rain Graph" sheetId="5" r:id="rId7"/>
    <sheet name="P6 Table" sheetId="7" r:id="rId8"/>
    <sheet name="2 yr. - 24 hr. Storm" sheetId="9" r:id="rId9"/>
  </sheets>
  <definedNames>
    <definedName name="_xlnm.Print_Area" localSheetId="1">'Volume Calculation'!$A$1:$L$54</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5" i="9" l="1"/>
  <c r="I6" i="9" s="1"/>
  <c r="K31" i="1" l="1"/>
  <c r="I9" i="1"/>
  <c r="K26" i="1" s="1"/>
  <c r="F22" i="1"/>
  <c r="G22" i="1"/>
  <c r="G39" i="1" s="1"/>
  <c r="H52" i="1" l="1"/>
  <c r="C13" i="1" s="1"/>
  <c r="B51" i="1" s="1"/>
  <c r="B52" i="1" s="1"/>
  <c r="D39" i="1"/>
  <c r="E39" i="1"/>
  <c r="F39" i="1"/>
  <c r="E31" i="1" l="1"/>
  <c r="B45" i="1" l="1"/>
  <c r="B46" i="1" s="1"/>
  <c r="B53" i="1"/>
  <c r="B47" i="1"/>
</calcChain>
</file>

<file path=xl/sharedStrings.xml><?xml version="1.0" encoding="utf-8"?>
<sst xmlns="http://schemas.openxmlformats.org/spreadsheetml/2006/main" count="99" uniqueCount="83">
  <si>
    <t>Redding</t>
  </si>
  <si>
    <t>Sacramento</t>
  </si>
  <si>
    <t>Fresno</t>
  </si>
  <si>
    <t>Runoff Coefficients</t>
  </si>
  <si>
    <t>Mileage:</t>
  </si>
  <si>
    <t>Redding to Sacramento</t>
  </si>
  <si>
    <t>miles</t>
  </si>
  <si>
    <t>Sacramento to Fresno</t>
  </si>
  <si>
    <t>Weather Stations</t>
  </si>
  <si>
    <t>North</t>
  </si>
  <si>
    <t>South</t>
  </si>
  <si>
    <t>Is the project north or south of Sacramento?</t>
  </si>
  <si>
    <t>Select One</t>
  </si>
  <si>
    <t>What is the distance from Sacramento?</t>
  </si>
  <si>
    <t>Enter miles</t>
  </si>
  <si>
    <t xml:space="preserve">Percent of distance from Sacramento to </t>
  </si>
  <si>
    <t>Project Location</t>
  </si>
  <si>
    <t>Enter average runoff coefficient for the DMA:</t>
  </si>
  <si>
    <t>Enter decimal coefficient</t>
  </si>
  <si>
    <t>Step 1:</t>
  </si>
  <si>
    <t>Step 2:</t>
  </si>
  <si>
    <t>This is your volumetric design value for the DMA based on the site location and average runoff coefficient.</t>
  </si>
  <si>
    <t>(Refer to the coefficient tab)</t>
  </si>
  <si>
    <t>Coefficient References (from Caltrans SWPPP/WPCP Preparation Manual, February 2003, Attachment D)</t>
  </si>
  <si>
    <t xml:space="preserve">http://www.google.com/url?sa=t&amp;rct=j&amp;q=&amp;esrc=s&amp;source=web&amp;cd=1&amp;cad=rja&amp;uact=8&amp;ved=0CB4QFjAA&amp;url=http%3A%2F%2Fwww.dot.ca.gov%2Fhq%2Fconstruc%2Fstormwater%2Fsw_attachments%2Fattachment_d.doc&amp;ei=GQRlVLDOI-jxigLT5oCgCA&amp;usg=AFQjCNGRMimTm5s-0qXUbv4XqBPTOa_DDg </t>
  </si>
  <si>
    <t>from Appendix D of the California Storm Water BMP Handbook for New Development and Redevelopment</t>
  </si>
  <si>
    <t>Rain Gauge Data for Redding, CA</t>
  </si>
  <si>
    <t>Rain Gauge Data for Sacramento, CA</t>
  </si>
  <si>
    <t>Rain Gauge Data for Fresno, CA</t>
  </si>
  <si>
    <t>State Map with Weather Stations</t>
  </si>
  <si>
    <t>Square Feet</t>
  </si>
  <si>
    <t>Unit Basin Storage Volumes (inches) using 80% runoff capture with 48-hour draw down times</t>
  </si>
  <si>
    <t>Step 3:</t>
  </si>
  <si>
    <t>DMA's Unit Basin Storage Volume (inches):</t>
  </si>
  <si>
    <t>Specify the project location:</t>
  </si>
  <si>
    <t>Specify the composite (average) runoff coefficient for the DMA:</t>
  </si>
  <si>
    <t>Basis for the Calculations (Refer to the attached CASQA Rain Graphs):</t>
  </si>
  <si>
    <t>Step 4:</t>
  </si>
  <si>
    <t>cubic feet</t>
  </si>
  <si>
    <t>gallons</t>
  </si>
  <si>
    <t>acre-feet</t>
  </si>
  <si>
    <t>Enter the total percentage of impervious area in the DMA:</t>
  </si>
  <si>
    <t>Enter the size of the Drainage Management Area (DMA):</t>
  </si>
  <si>
    <t>% impervious</t>
  </si>
  <si>
    <t xml:space="preserve">C = </t>
  </si>
  <si>
    <t xml:space="preserve">P6 Values from </t>
  </si>
  <si>
    <t>P6 Values (inches):</t>
  </si>
  <si>
    <t>Default</t>
  </si>
  <si>
    <t>P6 =</t>
  </si>
  <si>
    <t xml:space="preserve">Regression constant for 48-hour draw down (a) = </t>
  </si>
  <si>
    <t>inches</t>
  </si>
  <si>
    <t>Maximum Detention Volume (Po) =</t>
  </si>
  <si>
    <t>Using the CASQA BMP Handbook Approach:</t>
  </si>
  <si>
    <t>Using the Urban Runoff Quality Management Approach:</t>
  </si>
  <si>
    <t>Required Capture Volume:</t>
  </si>
  <si>
    <t>Two Options for Calculating the Design Volume for the Volumetric BMPs</t>
  </si>
  <si>
    <t>Step 5:</t>
  </si>
  <si>
    <t>Select one of the two optional calculations of the required BMP capture volume for the DMA:</t>
  </si>
  <si>
    <t>Most conservative value</t>
  </si>
  <si>
    <t>Name of the DMA:</t>
  </si>
  <si>
    <t>For projects in the Central Valley from Shasta County to Fresno County</t>
  </si>
  <si>
    <t>Welcome to the Volumetric Post-Construction BMP Sizing Tool</t>
  </si>
  <si>
    <t>Use this one</t>
  </si>
  <si>
    <t>Don't use this one</t>
  </si>
  <si>
    <t>Specify selection</t>
  </si>
  <si>
    <t>Enter the number of existing or planned trees in the DMA:</t>
  </si>
  <si>
    <t>Evergreen:</t>
  </si>
  <si>
    <t>Deciduous:</t>
  </si>
  <si>
    <t>Total Tree Credit:</t>
  </si>
  <si>
    <r>
      <t>ft</t>
    </r>
    <r>
      <rPr>
        <vertAlign val="superscript"/>
        <sz val="11"/>
        <color rgb="FF008000"/>
        <rFont val="Arial"/>
        <family val="2"/>
      </rPr>
      <t>3</t>
    </r>
  </si>
  <si>
    <t>2-Year 24-Hour Isopluvials for Northern California</t>
  </si>
  <si>
    <t>Contours are in tenths of an inch (i.e. 25 = 2.5")</t>
  </si>
  <si>
    <t>Enter the 2-Year 24-Hour value for the project location:</t>
  </si>
  <si>
    <t xml:space="preserve">Hydromodification treatment goal: </t>
  </si>
  <si>
    <r>
      <t>ft</t>
    </r>
    <r>
      <rPr>
        <vertAlign val="superscript"/>
        <sz val="12"/>
        <color theme="1"/>
        <rFont val="Arial"/>
        <family val="2"/>
      </rPr>
      <t>3</t>
    </r>
  </si>
  <si>
    <t>For projects that create or replace one or more acres of impervious surface, enter the 2-Year 24-Hour storm amount to calculate the initial amount of discharge for which the post-construction project cannot exceed the pre-construction flow rate value:</t>
  </si>
  <si>
    <t>Perform the following steps and enter the requested data.  Print this page and include with the project's submittal.</t>
  </si>
  <si>
    <t>This is the average coefficient using the Urban Runoff Quality Management approach and the impervious area.</t>
  </si>
  <si>
    <t>See the P6 Table tab - default value</t>
  </si>
  <si>
    <t>Per the CASQA BMP Handbook for the Urban Runoff Quality Management Approach</t>
  </si>
  <si>
    <t xml:space="preserve"> =(a)(P6)(C)</t>
  </si>
  <si>
    <r>
      <rPr>
        <b/>
        <i/>
        <sz val="12"/>
        <color theme="8" tint="0.39997558519241921"/>
        <rFont val="Calisto MT"/>
        <family val="1"/>
      </rPr>
      <t>i</t>
    </r>
    <r>
      <rPr>
        <sz val="12"/>
        <color theme="8" tint="0.39997558519241921"/>
        <rFont val="Arial"/>
        <family val="2"/>
      </rPr>
      <t xml:space="preserve"> =</t>
    </r>
  </si>
  <si>
    <r>
      <t>This is the impervious coefficient (</t>
    </r>
    <r>
      <rPr>
        <sz val="9"/>
        <color theme="8" tint="0.39997558519241921"/>
        <rFont val="Arial"/>
        <family val="2"/>
      </rPr>
      <t>i</t>
    </r>
    <r>
      <rPr>
        <i/>
        <sz val="9"/>
        <color theme="8" tint="0.39997558519241921"/>
        <rFont val="Arial"/>
        <family val="2"/>
      </rPr>
      <t>) used for the Urban Runoff Quality Management approach</t>
    </r>
  </si>
</sst>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
    <numFmt numFmtId="165" formatCode="0.000"/>
    <numFmt numFmtId="166" formatCode="0.0"/>
  </numFmts>
  <fonts count="37" x14ac:knownFonts="1">
    <font>
      <sz val="12"/>
      <color theme="1"/>
      <name val="Arial"/>
      <family val="2"/>
    </font>
    <font>
      <b/>
      <sz val="12"/>
      <color theme="0"/>
      <name val="Arial"/>
      <family val="2"/>
    </font>
    <font>
      <b/>
      <sz val="12"/>
      <color theme="1"/>
      <name val="Arial"/>
      <family val="2"/>
    </font>
    <font>
      <sz val="12"/>
      <color theme="0"/>
      <name val="Arial"/>
      <family val="2"/>
    </font>
    <font>
      <sz val="12"/>
      <name val="Arial"/>
      <family val="2"/>
    </font>
    <font>
      <i/>
      <sz val="12"/>
      <color theme="1"/>
      <name val="Arial"/>
      <family val="2"/>
    </font>
    <font>
      <sz val="10"/>
      <color theme="0"/>
      <name val="Arial"/>
      <family val="2"/>
    </font>
    <font>
      <i/>
      <sz val="11"/>
      <color theme="1"/>
      <name val="Arial"/>
      <family val="2"/>
    </font>
    <font>
      <i/>
      <sz val="10"/>
      <color theme="1"/>
      <name val="Arial"/>
      <family val="2"/>
    </font>
    <font>
      <i/>
      <sz val="8"/>
      <color theme="1"/>
      <name val="Arial"/>
      <family val="2"/>
    </font>
    <font>
      <sz val="11"/>
      <color theme="1"/>
      <name val="Arial"/>
      <family val="2"/>
    </font>
    <font>
      <sz val="10"/>
      <color theme="1"/>
      <name val="Arial"/>
      <family val="2"/>
    </font>
    <font>
      <b/>
      <i/>
      <sz val="11"/>
      <color theme="0"/>
      <name val="Arial"/>
      <family val="2"/>
    </font>
    <font>
      <i/>
      <sz val="8"/>
      <color theme="0"/>
      <name val="Arial"/>
      <family val="2"/>
    </font>
    <font>
      <sz val="8"/>
      <color theme="0"/>
      <name val="Arial"/>
      <family val="2"/>
    </font>
    <font>
      <u/>
      <sz val="12"/>
      <color theme="10"/>
      <name val="Arial"/>
      <family val="2"/>
    </font>
    <font>
      <u/>
      <sz val="8"/>
      <color theme="0"/>
      <name val="Arial"/>
      <family val="2"/>
    </font>
    <font>
      <i/>
      <sz val="11"/>
      <color theme="0"/>
      <name val="Arial"/>
      <family val="2"/>
    </font>
    <font>
      <b/>
      <sz val="14"/>
      <color theme="0"/>
      <name val="Arial"/>
      <family val="2"/>
    </font>
    <font>
      <i/>
      <sz val="10"/>
      <color theme="0"/>
      <name val="Arial"/>
      <family val="2"/>
    </font>
    <font>
      <b/>
      <sz val="18"/>
      <name val="Arial"/>
      <family val="2"/>
    </font>
    <font>
      <sz val="8"/>
      <color theme="1"/>
      <name val="Arial"/>
      <family val="2"/>
    </font>
    <font>
      <b/>
      <sz val="12"/>
      <color rgb="FF008000"/>
      <name val="Arial"/>
      <family val="2"/>
    </font>
    <font>
      <sz val="12"/>
      <color rgb="FF008000"/>
      <name val="Arial"/>
      <family val="2"/>
    </font>
    <font>
      <sz val="11"/>
      <color rgb="FF008000"/>
      <name val="Arial"/>
      <family val="2"/>
    </font>
    <font>
      <vertAlign val="superscript"/>
      <sz val="11"/>
      <color rgb="FF008000"/>
      <name val="Arial"/>
      <family val="2"/>
    </font>
    <font>
      <b/>
      <sz val="14"/>
      <color theme="1"/>
      <name val="Arial"/>
      <family val="2"/>
    </font>
    <font>
      <vertAlign val="superscript"/>
      <sz val="12"/>
      <color theme="1"/>
      <name val="Arial"/>
      <family val="2"/>
    </font>
    <font>
      <i/>
      <sz val="9"/>
      <color theme="1"/>
      <name val="Arial"/>
      <family val="2"/>
    </font>
    <font>
      <sz val="12"/>
      <color theme="4" tint="-0.249977111117893"/>
      <name val="Arial"/>
      <family val="2"/>
    </font>
    <font>
      <sz val="12"/>
      <color theme="8" tint="0.39997558519241921"/>
      <name val="Arial"/>
      <family val="2"/>
    </font>
    <font>
      <b/>
      <i/>
      <sz val="12"/>
      <color theme="8" tint="0.39997558519241921"/>
      <name val="Calisto MT"/>
      <family val="1"/>
    </font>
    <font>
      <i/>
      <sz val="9"/>
      <color theme="8" tint="0.39997558519241921"/>
      <name val="Arial"/>
      <family val="2"/>
    </font>
    <font>
      <sz val="9"/>
      <color theme="8" tint="0.39997558519241921"/>
      <name val="Arial"/>
      <family val="2"/>
    </font>
    <font>
      <sz val="10"/>
      <color theme="8" tint="0.39997558519241921"/>
      <name val="Arial"/>
      <family val="2"/>
    </font>
    <font>
      <sz val="11"/>
      <color theme="8" tint="0.39997558519241921"/>
      <name val="Arial"/>
      <family val="2"/>
    </font>
    <font>
      <i/>
      <sz val="10"/>
      <color theme="8" tint="-0.249977111117893"/>
      <name val="Arial"/>
      <family val="2"/>
    </font>
  </fonts>
  <fills count="10">
    <fill>
      <patternFill patternType="none"/>
    </fill>
    <fill>
      <patternFill patternType="gray125"/>
    </fill>
    <fill>
      <patternFill patternType="solid">
        <fgColor rgb="FF7030A0"/>
        <bgColor indexed="64"/>
      </patternFill>
    </fill>
    <fill>
      <patternFill patternType="solid">
        <fgColor theme="9" tint="0.39997558519241921"/>
        <bgColor indexed="64"/>
      </patternFill>
    </fill>
    <fill>
      <patternFill patternType="solid">
        <fgColor theme="0"/>
        <bgColor indexed="64"/>
      </patternFill>
    </fill>
    <fill>
      <patternFill patternType="solid">
        <fgColor theme="0" tint="-0.249977111117893"/>
        <bgColor indexed="64"/>
      </patternFill>
    </fill>
    <fill>
      <patternFill patternType="solid">
        <fgColor theme="1" tint="0.249977111117893"/>
        <bgColor indexed="64"/>
      </patternFill>
    </fill>
    <fill>
      <patternFill patternType="solid">
        <fgColor theme="1" tint="0.34998626667073579"/>
        <bgColor indexed="64"/>
      </patternFill>
    </fill>
    <fill>
      <patternFill patternType="solid">
        <fgColor rgb="FFF85342"/>
        <bgColor indexed="64"/>
      </patternFill>
    </fill>
    <fill>
      <patternFill patternType="solid">
        <fgColor theme="2" tint="-9.9978637043366805E-2"/>
        <bgColor indexed="64"/>
      </patternFill>
    </fill>
  </fills>
  <borders count="7">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5" fillId="0" borderId="0" applyNumberFormat="0" applyFill="0" applyBorder="0" applyAlignment="0" applyProtection="0"/>
  </cellStyleXfs>
  <cellXfs count="110">
    <xf numFmtId="0" fontId="0" fillId="0" borderId="0" xfId="0"/>
    <xf numFmtId="2" fontId="0" fillId="0" borderId="0" xfId="0" applyNumberFormat="1"/>
    <xf numFmtId="0" fontId="0" fillId="0" borderId="0" xfId="0" applyAlignment="1">
      <alignment horizontal="right"/>
    </xf>
    <xf numFmtId="2" fontId="3" fillId="2" borderId="0" xfId="0" applyNumberFormat="1" applyFont="1" applyFill="1" applyAlignment="1">
      <alignment horizontal="center"/>
    </xf>
    <xf numFmtId="0" fontId="5" fillId="3" borderId="0" xfId="0" applyFont="1" applyFill="1" applyAlignment="1">
      <alignment horizontal="center"/>
    </xf>
    <xf numFmtId="2" fontId="5" fillId="3" borderId="0" xfId="0" applyNumberFormat="1" applyFont="1" applyFill="1" applyAlignment="1">
      <alignment horizontal="center"/>
    </xf>
    <xf numFmtId="0" fontId="7" fillId="0" borderId="0" xfId="0" applyFont="1"/>
    <xf numFmtId="0" fontId="8" fillId="0" borderId="0" xfId="0" applyFont="1"/>
    <xf numFmtId="0" fontId="0" fillId="4" borderId="0" xfId="0" applyFill="1"/>
    <xf numFmtId="0" fontId="0" fillId="5" borderId="0" xfId="0" applyFill="1"/>
    <xf numFmtId="0" fontId="4" fillId="5" borderId="0" xfId="0" applyFont="1" applyFill="1" applyAlignment="1">
      <alignment horizontal="right"/>
    </xf>
    <xf numFmtId="0" fontId="9" fillId="4" borderId="0" xfId="0" applyFont="1" applyFill="1" applyAlignment="1">
      <alignment horizontal="left" vertical="center"/>
    </xf>
    <xf numFmtId="0" fontId="9" fillId="5" borderId="0" xfId="0" applyFont="1" applyFill="1" applyAlignment="1">
      <alignment horizontal="left" vertical="center"/>
    </xf>
    <xf numFmtId="0" fontId="10" fillId="5" borderId="0" xfId="0" applyFont="1" applyFill="1"/>
    <xf numFmtId="2" fontId="2" fillId="3" borderId="6" xfId="0" applyNumberFormat="1" applyFont="1" applyFill="1" applyBorder="1" applyAlignment="1">
      <alignment horizontal="center"/>
    </xf>
    <xf numFmtId="0" fontId="0" fillId="4" borderId="1" xfId="0" applyFill="1" applyBorder="1" applyAlignment="1">
      <alignment horizontal="center"/>
    </xf>
    <xf numFmtId="164" fontId="0" fillId="5" borderId="6" xfId="0" applyNumberFormat="1" applyFill="1" applyBorder="1" applyAlignment="1">
      <alignment horizontal="center"/>
    </xf>
    <xf numFmtId="2" fontId="2" fillId="3" borderId="1" xfId="0" applyNumberFormat="1" applyFont="1" applyFill="1" applyBorder="1"/>
    <xf numFmtId="0" fontId="2" fillId="0" borderId="0" xfId="0" applyFont="1"/>
    <xf numFmtId="0" fontId="0" fillId="2" borderId="0" xfId="0" applyFill="1"/>
    <xf numFmtId="0" fontId="3" fillId="2" borderId="0" xfId="0" applyFont="1" applyFill="1"/>
    <xf numFmtId="0" fontId="13" fillId="2" borderId="0" xfId="0" applyFont="1" applyFill="1" applyAlignment="1">
      <alignment horizontal="left" vertical="center"/>
    </xf>
    <xf numFmtId="2" fontId="4" fillId="4" borderId="1" xfId="0" applyNumberFormat="1" applyFont="1" applyFill="1" applyBorder="1"/>
    <xf numFmtId="0" fontId="0" fillId="6" borderId="0" xfId="0" applyFill="1"/>
    <xf numFmtId="164" fontId="0" fillId="5" borderId="0" xfId="0" applyNumberFormat="1" applyFill="1" applyBorder="1" applyAlignment="1">
      <alignment horizontal="center"/>
    </xf>
    <xf numFmtId="0" fontId="3" fillId="4" borderId="0" xfId="0" applyFont="1" applyFill="1"/>
    <xf numFmtId="0" fontId="2" fillId="4" borderId="0" xfId="0" applyFont="1" applyFill="1" applyAlignment="1"/>
    <xf numFmtId="0" fontId="0" fillId="4" borderId="0" xfId="0" applyFill="1" applyAlignment="1"/>
    <xf numFmtId="0" fontId="0" fillId="4" borderId="0" xfId="0" applyFill="1" applyBorder="1" applyAlignment="1"/>
    <xf numFmtId="2" fontId="2" fillId="4" borderId="0" xfId="0" applyNumberFormat="1" applyFont="1" applyFill="1" applyBorder="1"/>
    <xf numFmtId="0" fontId="1" fillId="6" borderId="0" xfId="0" applyFont="1" applyFill="1"/>
    <xf numFmtId="0" fontId="0" fillId="7" borderId="0" xfId="0" applyFill="1"/>
    <xf numFmtId="0" fontId="17" fillId="6" borderId="0" xfId="0" applyFont="1" applyFill="1"/>
    <xf numFmtId="0" fontId="3" fillId="7" borderId="0" xfId="0" applyFont="1" applyFill="1" applyAlignment="1">
      <alignment horizontal="right"/>
    </xf>
    <xf numFmtId="0" fontId="12" fillId="7" borderId="0" xfId="0" applyFont="1" applyFill="1" applyAlignment="1">
      <alignment horizontal="right"/>
    </xf>
    <xf numFmtId="3" fontId="0" fillId="0" borderId="1" xfId="0" applyNumberFormat="1" applyBorder="1"/>
    <xf numFmtId="0" fontId="0" fillId="8" borderId="0" xfId="0" applyFill="1"/>
    <xf numFmtId="0" fontId="1" fillId="8" borderId="0" xfId="0" applyFont="1" applyFill="1"/>
    <xf numFmtId="3" fontId="1" fillId="8" borderId="0" xfId="0" applyNumberFormat="1" applyFont="1" applyFill="1"/>
    <xf numFmtId="165" fontId="1" fillId="8" borderId="0" xfId="0" applyNumberFormat="1" applyFont="1" applyFill="1"/>
    <xf numFmtId="3" fontId="0" fillId="0" borderId="0" xfId="0" applyNumberFormat="1" applyBorder="1"/>
    <xf numFmtId="2" fontId="0" fillId="0" borderId="0" xfId="0" applyNumberFormat="1" applyAlignment="1">
      <alignment horizontal="left"/>
    </xf>
    <xf numFmtId="0" fontId="0" fillId="4" borderId="6" xfId="0" applyFill="1" applyBorder="1"/>
    <xf numFmtId="2" fontId="0" fillId="4" borderId="6" xfId="0" applyNumberFormat="1" applyFill="1" applyBorder="1" applyAlignment="1">
      <alignment horizontal="center"/>
    </xf>
    <xf numFmtId="0" fontId="3" fillId="7" borderId="0" xfId="0" applyFont="1" applyFill="1"/>
    <xf numFmtId="0" fontId="1" fillId="7" borderId="0" xfId="0" applyFont="1" applyFill="1"/>
    <xf numFmtId="0" fontId="1" fillId="7" borderId="0" xfId="0" applyFont="1" applyFill="1" applyAlignment="1">
      <alignment horizontal="center"/>
    </xf>
    <xf numFmtId="0" fontId="0" fillId="4" borderId="0" xfId="0" applyFill="1" applyAlignment="1">
      <alignment wrapText="1"/>
    </xf>
    <xf numFmtId="0" fontId="12" fillId="4" borderId="0" xfId="0" applyFont="1" applyFill="1" applyAlignment="1">
      <alignment horizontal="right"/>
    </xf>
    <xf numFmtId="2" fontId="2" fillId="4" borderId="0" xfId="0" applyNumberFormat="1" applyFont="1" applyFill="1" applyBorder="1" applyAlignment="1">
      <alignment horizontal="center"/>
    </xf>
    <xf numFmtId="0" fontId="8" fillId="8" borderId="0" xfId="0" applyFont="1" applyFill="1"/>
    <xf numFmtId="0" fontId="0" fillId="5" borderId="0" xfId="0" applyFont="1" applyFill="1"/>
    <xf numFmtId="0" fontId="19" fillId="7" borderId="0" xfId="0" applyFont="1" applyFill="1"/>
    <xf numFmtId="0" fontId="9" fillId="0" borderId="0" xfId="0" applyFont="1" applyAlignment="1">
      <alignment horizontal="left" vertical="center"/>
    </xf>
    <xf numFmtId="0" fontId="20" fillId="0" borderId="0" xfId="0" applyFont="1"/>
    <xf numFmtId="0" fontId="10" fillId="0" borderId="0" xfId="0" applyFont="1" applyAlignment="1">
      <alignment horizontal="right"/>
    </xf>
    <xf numFmtId="3" fontId="10" fillId="0" borderId="0" xfId="0" applyNumberFormat="1" applyFont="1" applyBorder="1" applyAlignment="1">
      <alignment horizontal="right"/>
    </xf>
    <xf numFmtId="0" fontId="0" fillId="0" borderId="0" xfId="0" applyBorder="1"/>
    <xf numFmtId="0" fontId="21" fillId="4" borderId="0" xfId="0" applyFont="1" applyFill="1" applyBorder="1" applyAlignment="1">
      <alignment horizontal="left" vertical="center"/>
    </xf>
    <xf numFmtId="0" fontId="0" fillId="0" borderId="1" xfId="0" applyBorder="1" applyAlignment="1">
      <alignment horizontal="center" vertical="center"/>
    </xf>
    <xf numFmtId="0" fontId="0" fillId="4" borderId="1" xfId="0" applyFont="1" applyFill="1" applyBorder="1" applyAlignment="1">
      <alignment horizontal="center" vertical="center"/>
    </xf>
    <xf numFmtId="0" fontId="22" fillId="0" borderId="0" xfId="0" applyFont="1"/>
    <xf numFmtId="166" fontId="23" fillId="0" borderId="0" xfId="0" applyNumberFormat="1" applyFont="1"/>
    <xf numFmtId="0" fontId="24" fillId="0" borderId="0" xfId="0" applyFont="1" applyAlignment="1">
      <alignment horizontal="left"/>
    </xf>
    <xf numFmtId="0" fontId="0" fillId="9" borderId="0" xfId="0" applyFill="1"/>
    <xf numFmtId="0" fontId="26" fillId="9" borderId="0" xfId="0" applyFont="1" applyFill="1"/>
    <xf numFmtId="0" fontId="10" fillId="9" borderId="0" xfId="0" applyFont="1" applyFill="1"/>
    <xf numFmtId="0" fontId="0" fillId="4" borderId="1" xfId="0" applyFill="1" applyBorder="1"/>
    <xf numFmtId="0" fontId="21" fillId="9" borderId="0" xfId="0" applyFont="1" applyFill="1"/>
    <xf numFmtId="0" fontId="10" fillId="9" borderId="0" xfId="0" applyFont="1" applyFill="1" applyAlignment="1">
      <alignment horizontal="right"/>
    </xf>
    <xf numFmtId="3" fontId="0" fillId="9" borderId="0" xfId="0" applyNumberFormat="1" applyFill="1" applyAlignment="1">
      <alignment horizontal="right"/>
    </xf>
    <xf numFmtId="3" fontId="0" fillId="9" borderId="0" xfId="0" applyNumberFormat="1" applyFill="1"/>
    <xf numFmtId="0" fontId="18" fillId="7" borderId="0" xfId="0" applyFont="1" applyFill="1" applyAlignment="1"/>
    <xf numFmtId="0" fontId="8" fillId="3" borderId="0" xfId="0" applyFont="1" applyFill="1" applyAlignment="1">
      <alignment horizontal="center" vertical="center" wrapText="1"/>
    </xf>
    <xf numFmtId="0" fontId="11" fillId="0" borderId="0" xfId="0" applyFont="1" applyAlignment="1">
      <alignment horizontal="center" vertical="center" wrapText="1"/>
    </xf>
    <xf numFmtId="0" fontId="6" fillId="7" borderId="0" xfId="0" applyFont="1" applyFill="1" applyAlignment="1">
      <alignment vertical="center" textRotation="90" wrapText="1"/>
    </xf>
    <xf numFmtId="0" fontId="0" fillId="7" borderId="0" xfId="0" applyFill="1" applyAlignment="1">
      <alignment wrapText="1"/>
    </xf>
    <xf numFmtId="0" fontId="3" fillId="2" borderId="0" xfId="0" applyFont="1" applyFill="1" applyAlignment="1">
      <alignment horizontal="center"/>
    </xf>
    <xf numFmtId="0" fontId="0" fillId="0" borderId="0" xfId="0" applyAlignment="1">
      <alignment horizontal="center"/>
    </xf>
    <xf numFmtId="0" fontId="2" fillId="3" borderId="0" xfId="0" applyFont="1" applyFill="1" applyAlignment="1"/>
    <xf numFmtId="0" fontId="0" fillId="0" borderId="0" xfId="0" applyAlignment="1"/>
    <xf numFmtId="0" fontId="0" fillId="0" borderId="2" xfId="0" applyBorder="1" applyAlignment="1"/>
    <xf numFmtId="0" fontId="0" fillId="5" borderId="0" xfId="0" applyFill="1" applyAlignment="1"/>
    <xf numFmtId="0" fontId="0" fillId="5" borderId="0" xfId="0" applyFont="1" applyFill="1" applyAlignment="1"/>
    <xf numFmtId="0" fontId="0" fillId="5" borderId="2" xfId="0" applyFont="1" applyFill="1" applyBorder="1" applyAlignment="1"/>
    <xf numFmtId="0" fontId="0" fillId="0" borderId="3" xfId="0" applyBorder="1" applyAlignment="1"/>
    <xf numFmtId="0" fontId="0" fillId="0" borderId="5" xfId="0" applyBorder="1" applyAlignment="1"/>
    <xf numFmtId="0" fontId="12" fillId="7" borderId="0" xfId="0" applyFont="1" applyFill="1" applyAlignment="1"/>
    <xf numFmtId="0" fontId="0" fillId="0" borderId="4" xfId="0" applyBorder="1" applyAlignment="1"/>
    <xf numFmtId="0" fontId="2" fillId="0" borderId="0" xfId="0" applyFont="1" applyAlignment="1">
      <alignment horizontal="center"/>
    </xf>
    <xf numFmtId="0" fontId="0" fillId="0" borderId="2" xfId="0" applyBorder="1" applyAlignment="1">
      <alignment horizontal="center"/>
    </xf>
    <xf numFmtId="0" fontId="16" fillId="6" borderId="0" xfId="1" applyFont="1" applyFill="1" applyAlignment="1">
      <alignment wrapText="1"/>
    </xf>
    <xf numFmtId="0" fontId="14" fillId="0" borderId="0" xfId="0" applyFont="1" applyAlignment="1">
      <alignment wrapText="1"/>
    </xf>
    <xf numFmtId="0" fontId="28" fillId="9" borderId="0" xfId="0" applyFont="1" applyFill="1" applyAlignment="1">
      <alignment vertical="center" wrapText="1"/>
    </xf>
    <xf numFmtId="0" fontId="0" fillId="0" borderId="0" xfId="0" applyAlignment="1">
      <alignment vertical="center" wrapText="1"/>
    </xf>
    <xf numFmtId="0" fontId="30" fillId="0" borderId="0" xfId="0" applyFont="1" applyAlignment="1">
      <alignment horizontal="right"/>
    </xf>
    <xf numFmtId="2" fontId="30" fillId="0" borderId="0" xfId="0" applyNumberFormat="1" applyFont="1" applyAlignment="1">
      <alignment horizontal="right"/>
    </xf>
    <xf numFmtId="0" fontId="32" fillId="0" borderId="0" xfId="0" applyFont="1" applyAlignment="1">
      <alignment wrapText="1"/>
    </xf>
    <xf numFmtId="0" fontId="30" fillId="0" borderId="0" xfId="0" applyFont="1" applyAlignment="1">
      <alignment wrapText="1"/>
    </xf>
    <xf numFmtId="2" fontId="30" fillId="0" borderId="0" xfId="0" applyNumberFormat="1" applyFont="1" applyAlignment="1">
      <alignment horizontal="left"/>
    </xf>
    <xf numFmtId="165" fontId="30" fillId="0" borderId="0" xfId="0" applyNumberFormat="1" applyFont="1" applyAlignment="1">
      <alignment horizontal="right"/>
    </xf>
    <xf numFmtId="0" fontId="30" fillId="0" borderId="0" xfId="0" applyFont="1"/>
    <xf numFmtId="0" fontId="30" fillId="0" borderId="0" xfId="0" applyFont="1" applyAlignment="1">
      <alignment horizontal="center"/>
    </xf>
    <xf numFmtId="0" fontId="32" fillId="0" borderId="0" xfId="0" applyFont="1"/>
    <xf numFmtId="0" fontId="34" fillId="0" borderId="0" xfId="0" applyFont="1" applyAlignment="1">
      <alignment horizontal="right" vertical="center" wrapText="1"/>
    </xf>
    <xf numFmtId="0" fontId="30" fillId="0" borderId="0" xfId="0" applyFont="1" applyAlignment="1">
      <alignment horizontal="right" wrapText="1"/>
    </xf>
    <xf numFmtId="0" fontId="35" fillId="0" borderId="0" xfId="0" applyFont="1"/>
    <xf numFmtId="165" fontId="30" fillId="0" borderId="0" xfId="0" applyNumberFormat="1" applyFont="1"/>
    <xf numFmtId="0" fontId="36" fillId="0" borderId="0" xfId="0" applyFont="1"/>
    <xf numFmtId="0" fontId="29" fillId="9" borderId="0" xfId="0" applyFont="1" applyFill="1"/>
  </cellXfs>
  <cellStyles count="2">
    <cellStyle name="Hyperlink" xfId="1" builtinId="8"/>
    <cellStyle name="Normal" xfId="0" builtinId="0"/>
  </cellStyles>
  <dxfs count="0"/>
  <tableStyles count="0" defaultTableStyle="TableStyleMedium2" defaultPivotStyle="PivotStyleLight16"/>
  <colors>
    <mruColors>
      <color rgb="FF008000"/>
      <color rgb="FF0000FF"/>
      <color rgb="FFF85342"/>
      <color rgb="FFAE47E7"/>
      <color rgb="FF42A056"/>
      <color rgb="FF6C6CE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2.xml.rels><?xml version="1.0" encoding="UTF-8" standalone="yes"?>
<Relationships xmlns="http://schemas.openxmlformats.org/package/2006/relationships"><Relationship Id="rId2" Type="http://schemas.openxmlformats.org/officeDocument/2006/relationships/image" Target="../media/image3.wmf"/><Relationship Id="rId1" Type="http://schemas.openxmlformats.org/officeDocument/2006/relationships/image" Target="../media/image2.wmf"/></Relationships>
</file>

<file path=xl/drawings/_rels/drawing3.xml.rels><?xml version="1.0" encoding="UTF-8" standalone="yes"?>
<Relationships xmlns="http://schemas.openxmlformats.org/package/2006/relationships"><Relationship Id="rId1" Type="http://schemas.openxmlformats.org/officeDocument/2006/relationships/image" Target="../media/image4.jpg"/></Relationships>
</file>

<file path=xl/drawings/_rels/drawing4.xml.rels><?xml version="1.0" encoding="UTF-8" standalone="yes"?>
<Relationships xmlns="http://schemas.openxmlformats.org/package/2006/relationships"><Relationship Id="rId1" Type="http://schemas.openxmlformats.org/officeDocument/2006/relationships/image" Target="../media/image5.jpg"/></Relationships>
</file>

<file path=xl/drawings/_rels/drawing5.xml.rels><?xml version="1.0" encoding="UTF-8" standalone="yes"?>
<Relationships xmlns="http://schemas.openxmlformats.org/package/2006/relationships"><Relationship Id="rId1" Type="http://schemas.openxmlformats.org/officeDocument/2006/relationships/image" Target="../media/image6.jpg"/></Relationships>
</file>

<file path=xl/drawings/_rels/drawing6.xml.rels><?xml version="1.0" encoding="UTF-8" standalone="yes"?>
<Relationships xmlns="http://schemas.openxmlformats.org/package/2006/relationships"><Relationship Id="rId1" Type="http://schemas.openxmlformats.org/officeDocument/2006/relationships/image" Target="../media/image7.jpg"/></Relationships>
</file>

<file path=xl/drawings/_rels/drawing7.xml.rels><?xml version="1.0" encoding="UTF-8" standalone="yes"?>
<Relationships xmlns="http://schemas.openxmlformats.org/package/2006/relationships"><Relationship Id="rId1" Type="http://schemas.openxmlformats.org/officeDocument/2006/relationships/image" Target="../media/image8.jpeg"/></Relationships>
</file>

<file path=xl/drawings/_rels/drawing8.xml.rels><?xml version="1.0" encoding="UTF-8" standalone="yes"?>
<Relationships xmlns="http://schemas.openxmlformats.org/package/2006/relationships"><Relationship Id="rId1" Type="http://schemas.openxmlformats.org/officeDocument/2006/relationships/image" Target="../media/image9.gif"/></Relationships>
</file>

<file path=xl/drawings/drawing1.xml><?xml version="1.0" encoding="utf-8"?>
<xdr:wsDr xmlns:xdr="http://schemas.openxmlformats.org/drawingml/2006/spreadsheetDrawing" xmlns:a="http://schemas.openxmlformats.org/drawingml/2006/main">
  <xdr:twoCellAnchor>
    <xdr:from>
      <xdr:col>0</xdr:col>
      <xdr:colOff>0</xdr:colOff>
      <xdr:row>2</xdr:row>
      <xdr:rowOff>0</xdr:rowOff>
    </xdr:from>
    <xdr:to>
      <xdr:col>9</xdr:col>
      <xdr:colOff>381000</xdr:colOff>
      <xdr:row>49</xdr:row>
      <xdr:rowOff>31750</xdr:rowOff>
    </xdr:to>
    <xdr:sp macro="" textlink="">
      <xdr:nvSpPr>
        <xdr:cNvPr id="14" name="Text Box 1"/>
        <xdr:cNvSpPr txBox="1"/>
      </xdr:nvSpPr>
      <xdr:spPr>
        <a:xfrm>
          <a:off x="0" y="488950"/>
          <a:ext cx="7239000" cy="9283700"/>
        </a:xfrm>
        <a:prstGeom prst="rect">
          <a:avLst/>
        </a:prstGeom>
        <a:solidFill>
          <a:sysClr val="window" lastClr="FFFFFF">
            <a:alpha val="64000"/>
          </a:sysClr>
        </a:solidFill>
        <a:ln w="6350">
          <a:noFill/>
        </a:ln>
        <a:effectLst/>
      </xdr:spPr>
      <xdr:style>
        <a:lnRef idx="0">
          <a:schemeClr val="accent1"/>
        </a:lnRef>
        <a:fillRef idx="0">
          <a:schemeClr val="accent1"/>
        </a:fillRef>
        <a:effectRef idx="0">
          <a:schemeClr val="accent1"/>
        </a:effectRef>
        <a:fontRef idx="minor">
          <a:schemeClr val="dk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marL="0" marR="237490">
            <a:spcBef>
              <a:spcPts val="595"/>
            </a:spcBef>
            <a:spcAft>
              <a:spcPts val="0"/>
            </a:spcAft>
          </a:pPr>
          <a:r>
            <a:rPr lang="en-US" sz="1100">
              <a:solidFill>
                <a:srgbClr val="000000"/>
              </a:solidFill>
              <a:effectLst/>
              <a:latin typeface="Arial" panose="020B0604020202020204" pitchFamily="34" charset="0"/>
              <a:ea typeface="Arial" panose="020B0604020202020204" pitchFamily="34" charset="0"/>
              <a:cs typeface="Times New Roman" panose="02020603050405020304" pitchFamily="18" charset="0"/>
            </a:rPr>
            <a:t>The</a:t>
          </a:r>
          <a:r>
            <a:rPr lang="en-US" sz="1100" spc="-10">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Phase II MS4 Permit requires the municipality to condition applicable new development and redevelopment projects to require</a:t>
          </a:r>
          <a:r>
            <a:rPr lang="en-US" sz="1100" spc="-10">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facilities</a:t>
          </a:r>
          <a:r>
            <a:rPr lang="en-US" sz="1100">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designed</a:t>
          </a:r>
          <a:r>
            <a:rPr lang="en-US" sz="1100" spc="-10">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a:solidFill>
                <a:srgbClr val="000000"/>
              </a:solidFill>
              <a:effectLst/>
              <a:latin typeface="Arial" panose="020B0604020202020204" pitchFamily="34" charset="0"/>
              <a:ea typeface="Arial" panose="020B0604020202020204" pitchFamily="34" charset="0"/>
              <a:cs typeface="Times New Roman" panose="02020603050405020304" pitchFamily="18" charset="0"/>
            </a:rPr>
            <a:t>to</a:t>
          </a:r>
          <a:r>
            <a:rPr lang="en-US" sz="1100" spc="-10">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i="1"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evapotranspire,</a:t>
          </a:r>
          <a:r>
            <a:rPr lang="en-US" sz="1100" i="1" spc="10">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i="1"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infiltrate,</a:t>
          </a:r>
          <a:r>
            <a:rPr lang="en-US" sz="1100" i="1" spc="255">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i="1"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harvest/use,</a:t>
          </a:r>
          <a:r>
            <a:rPr lang="en-US" sz="1100" i="1" spc="10">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i="1"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and</a:t>
          </a:r>
          <a:r>
            <a:rPr lang="en-US" sz="1100" i="1" spc="-10">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i="1"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biotreat</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 storm water </a:t>
          </a:r>
          <a:r>
            <a:rPr lang="en-US" sz="1100">
              <a:solidFill>
                <a:srgbClr val="000000"/>
              </a:solidFill>
              <a:effectLst/>
              <a:latin typeface="Arial" panose="020B0604020202020204" pitchFamily="34" charset="0"/>
              <a:ea typeface="Arial" panose="020B0604020202020204" pitchFamily="34" charset="0"/>
              <a:cs typeface="Times New Roman" panose="02020603050405020304" pitchFamily="18" charset="0"/>
            </a:rPr>
            <a:t>to</a:t>
          </a:r>
          <a:r>
            <a:rPr lang="en-US" sz="1100" spc="-10">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meet</a:t>
          </a:r>
          <a:r>
            <a:rPr lang="en-US" sz="1100" spc="10">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10">
              <a:solidFill>
                <a:srgbClr val="000000"/>
              </a:solidFill>
              <a:effectLst/>
              <a:latin typeface="Arial" panose="020B0604020202020204" pitchFamily="34" charset="0"/>
              <a:ea typeface="Arial" panose="020B0604020202020204" pitchFamily="34" charset="0"/>
              <a:cs typeface="Times New Roman" panose="02020603050405020304" pitchFamily="18" charset="0"/>
            </a:rPr>
            <a:t>at</a:t>
          </a:r>
          <a:r>
            <a:rPr lang="en-US" sz="1100" spc="10">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least</a:t>
          </a:r>
          <a:r>
            <a:rPr lang="en-US" sz="1100" spc="10">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one</a:t>
          </a:r>
          <a:r>
            <a:rPr lang="en-US" sz="1100" spc="-10">
              <a:solidFill>
                <a:srgbClr val="000000"/>
              </a:solidFill>
              <a:effectLst/>
              <a:latin typeface="Arial" panose="020B0604020202020204" pitchFamily="34" charset="0"/>
              <a:ea typeface="Arial" panose="020B0604020202020204" pitchFamily="34" charset="0"/>
              <a:cs typeface="Times New Roman" panose="02020603050405020304" pitchFamily="18" charset="0"/>
            </a:rPr>
            <a:t> of</a:t>
          </a:r>
          <a:r>
            <a:rPr lang="en-US" sz="1100" spc="10">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a:solidFill>
                <a:srgbClr val="000000"/>
              </a:solidFill>
              <a:effectLst/>
              <a:latin typeface="Arial" panose="020B0604020202020204" pitchFamily="34" charset="0"/>
              <a:ea typeface="Arial" panose="020B0604020202020204" pitchFamily="34" charset="0"/>
              <a:cs typeface="Times New Roman" panose="02020603050405020304" pitchFamily="18" charset="0"/>
            </a:rPr>
            <a:t>the</a:t>
          </a:r>
          <a:r>
            <a:rPr lang="en-US" sz="1100" spc="-25">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following</a:t>
          </a:r>
          <a:r>
            <a:rPr lang="en-US" sz="1100" spc="185">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hydraulic</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sizing</a:t>
          </a:r>
          <a:r>
            <a:rPr lang="en-US" sz="1100" spc="10">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design</a:t>
          </a:r>
          <a:r>
            <a:rPr lang="en-US" sz="1100">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criteria:</a:t>
          </a:r>
          <a:endParaRPr lang="en-US" sz="1200">
            <a:effectLst/>
            <a:latin typeface="Times New Roman" panose="02020603050405020304" pitchFamily="18" charset="0"/>
            <a:ea typeface="Times New Roman" panose="02020603050405020304" pitchFamily="18" charset="0"/>
          </a:endParaRPr>
        </a:p>
        <a:p>
          <a:pPr marL="0" marR="0">
            <a:lnSpc>
              <a:spcPts val="1200"/>
            </a:lnSpc>
            <a:spcBef>
              <a:spcPts val="65"/>
            </a:spcBef>
            <a:spcAft>
              <a:spcPts val="0"/>
            </a:spcAft>
          </a:pPr>
          <a:r>
            <a:rPr lang="en-US" sz="1100">
              <a:solidFill>
                <a:srgbClr val="000000"/>
              </a:solidFill>
              <a:effectLst/>
              <a:latin typeface="Arial" panose="020B0604020202020204" pitchFamily="34" charset="0"/>
              <a:ea typeface="Calibri" panose="020F0502020204030204" pitchFamily="34" charset="0"/>
              <a:cs typeface="Times New Roman" panose="02020603050405020304" pitchFamily="18" charset="0"/>
            </a:rPr>
            <a:t> </a:t>
          </a:r>
          <a:endParaRPr lang="en-US" sz="1200">
            <a:effectLst/>
            <a:latin typeface="Times New Roman" panose="02020603050405020304" pitchFamily="18" charset="0"/>
            <a:ea typeface="Times New Roman" panose="02020603050405020304" pitchFamily="18" charset="0"/>
          </a:endParaRPr>
        </a:p>
        <a:p>
          <a:pPr marL="0" marR="0">
            <a:lnSpc>
              <a:spcPts val="1200"/>
            </a:lnSpc>
            <a:spcBef>
              <a:spcPts val="0"/>
            </a:spcBef>
            <a:spcAft>
              <a:spcPts val="600"/>
            </a:spcAft>
          </a:pPr>
          <a:r>
            <a:rPr lang="en-US" sz="1100" b="1" u="sng"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Volumetric</a:t>
          </a:r>
          <a:r>
            <a:rPr lang="en-US" sz="1100" b="1" u="sng"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b="1" u="sng"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Criteria:</a:t>
          </a:r>
          <a:endParaRPr lang="en-US" sz="1200">
            <a:effectLst/>
            <a:latin typeface="Times New Roman" panose="02020603050405020304" pitchFamily="18" charset="0"/>
            <a:ea typeface="Times New Roman" panose="02020603050405020304" pitchFamily="18" charset="0"/>
          </a:endParaRPr>
        </a:p>
        <a:p>
          <a:pPr marL="342900" marR="0" lvl="0" indent="-342900">
            <a:spcBef>
              <a:spcPts val="0"/>
            </a:spcBef>
            <a:spcAft>
              <a:spcPts val="600"/>
            </a:spcAft>
            <a:buFont typeface="Arial" panose="020B0604020202020204" pitchFamily="34" charset="0"/>
            <a:buChar char="•"/>
            <a:tabLst>
              <a:tab pos="457200" algn="l"/>
              <a:tab pos="628650" algn="l"/>
            </a:tabLst>
          </a:pPr>
          <a:r>
            <a:rPr lang="en-US" sz="1100">
              <a:solidFill>
                <a:srgbClr val="000000"/>
              </a:solidFill>
              <a:effectLst/>
              <a:latin typeface="Arial" panose="020B0604020202020204" pitchFamily="34" charset="0"/>
              <a:ea typeface="Arial" panose="020B0604020202020204" pitchFamily="34" charset="0"/>
              <a:cs typeface="Times New Roman" panose="02020603050405020304" pitchFamily="18" charset="0"/>
            </a:rPr>
            <a:t>The</a:t>
          </a:r>
          <a:r>
            <a:rPr lang="en-US" sz="1100" spc="-10">
              <a:solidFill>
                <a:srgbClr val="000000"/>
              </a:solidFill>
              <a:effectLst/>
              <a:latin typeface="Arial" panose="020B0604020202020204" pitchFamily="34" charset="0"/>
              <a:ea typeface="Arial" panose="020B0604020202020204" pitchFamily="34" charset="0"/>
              <a:cs typeface="Times New Roman" panose="02020603050405020304" pitchFamily="18" charset="0"/>
            </a:rPr>
            <a:t> maximized</a:t>
          </a:r>
          <a:r>
            <a:rPr lang="en-US" sz="1100">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capture</a:t>
          </a:r>
          <a:r>
            <a:rPr lang="en-US" sz="1100" spc="-20">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storm</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water volume</a:t>
          </a:r>
          <a:r>
            <a:rPr lang="en-US" sz="1100" spc="-10">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a:solidFill>
                <a:srgbClr val="000000"/>
              </a:solidFill>
              <a:effectLst/>
              <a:latin typeface="Arial" panose="020B0604020202020204" pitchFamily="34" charset="0"/>
              <a:ea typeface="Arial" panose="020B0604020202020204" pitchFamily="34" charset="0"/>
              <a:cs typeface="Times New Roman" panose="02020603050405020304" pitchFamily="18" charset="0"/>
            </a:rPr>
            <a:t>for</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 the</a:t>
          </a:r>
          <a:r>
            <a:rPr lang="en-US" sz="1100">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tributary area, </a:t>
          </a:r>
          <a:r>
            <a:rPr lang="en-US" sz="1100">
              <a:solidFill>
                <a:srgbClr val="000000"/>
              </a:solidFill>
              <a:effectLst/>
              <a:latin typeface="Arial" panose="020B0604020202020204" pitchFamily="34" charset="0"/>
              <a:ea typeface="Arial" panose="020B0604020202020204" pitchFamily="34" charset="0"/>
              <a:cs typeface="Times New Roman" panose="02020603050405020304" pitchFamily="18" charset="0"/>
            </a:rPr>
            <a:t>on</a:t>
          </a:r>
          <a:r>
            <a:rPr lang="en-US" sz="1100" spc="275">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a:solidFill>
                <a:srgbClr val="000000"/>
              </a:solidFill>
              <a:effectLst/>
              <a:latin typeface="Arial" panose="020B0604020202020204" pitchFamily="34" charset="0"/>
              <a:ea typeface="Arial" panose="020B0604020202020204" pitchFamily="34" charset="0"/>
              <a:cs typeface="Times New Roman" panose="02020603050405020304" pitchFamily="18" charset="0"/>
            </a:rPr>
            <a:t>the </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basis</a:t>
          </a:r>
          <a:r>
            <a:rPr lang="en-US" sz="1100" spc="-10">
              <a:solidFill>
                <a:srgbClr val="000000"/>
              </a:solidFill>
              <a:effectLst/>
              <a:latin typeface="Arial" panose="020B0604020202020204" pitchFamily="34" charset="0"/>
              <a:ea typeface="Arial" panose="020B0604020202020204" pitchFamily="34" charset="0"/>
              <a:cs typeface="Times New Roman" panose="02020603050405020304" pitchFamily="18" charset="0"/>
            </a:rPr>
            <a:t> of</a:t>
          </a:r>
          <a:r>
            <a:rPr lang="en-US" sz="1100" spc="10">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historical rainfall</a:t>
          </a:r>
          <a:r>
            <a:rPr lang="en-US" sz="1100">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records, determined</a:t>
          </a:r>
          <a:r>
            <a:rPr lang="en-US" sz="1100" spc="-10">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using</a:t>
          </a:r>
          <a:r>
            <a:rPr lang="en-US" sz="1100">
              <a:solidFill>
                <a:srgbClr val="000000"/>
              </a:solidFill>
              <a:effectLst/>
              <a:latin typeface="Arial" panose="020B0604020202020204" pitchFamily="34" charset="0"/>
              <a:ea typeface="Arial" panose="020B0604020202020204" pitchFamily="34" charset="0"/>
              <a:cs typeface="Times New Roman" panose="02020603050405020304" pitchFamily="18" charset="0"/>
            </a:rPr>
            <a:t> the</a:t>
          </a:r>
          <a:r>
            <a:rPr lang="en-US" sz="1100" spc="-25">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formula</a:t>
          </a:r>
          <a:r>
            <a:rPr lang="en-US" sz="1100" spc="235">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and</a:t>
          </a:r>
          <a:r>
            <a:rPr lang="en-US" sz="1100">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volume</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capture</a:t>
          </a:r>
          <a:r>
            <a:rPr lang="en-US" sz="1100" spc="-10">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coefficients</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in</a:t>
          </a:r>
          <a:r>
            <a:rPr lang="en-US" sz="1100">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Urban</a:t>
          </a:r>
          <a:r>
            <a:rPr lang="en-US" sz="1100">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Runoff</a:t>
          </a:r>
          <a:r>
            <a:rPr lang="en-US" sz="1100" spc="-15">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Quality</a:t>
          </a:r>
          <a:r>
            <a:rPr lang="en-US" sz="1100" spc="145">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Management,</a:t>
          </a:r>
          <a:r>
            <a:rPr lang="en-US" sz="1100" spc="-25">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WEF</a:t>
          </a:r>
          <a:r>
            <a:rPr lang="en-US" sz="1100" spc="-10">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Manual</a:t>
          </a:r>
          <a:r>
            <a:rPr lang="en-US" sz="1100">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10">
              <a:solidFill>
                <a:srgbClr val="000000"/>
              </a:solidFill>
              <a:effectLst/>
              <a:latin typeface="Arial" panose="020B0604020202020204" pitchFamily="34" charset="0"/>
              <a:ea typeface="Arial" panose="020B0604020202020204" pitchFamily="34" charset="0"/>
              <a:cs typeface="Times New Roman" panose="02020603050405020304" pitchFamily="18" charset="0"/>
            </a:rPr>
            <a:t>of</a:t>
          </a:r>
          <a:r>
            <a:rPr lang="en-US" sz="1100" spc="20">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Practice</a:t>
          </a:r>
          <a:r>
            <a:rPr lang="en-US" sz="1100" spc="-10">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No. </a:t>
          </a:r>
          <a:r>
            <a:rPr lang="en-US" sz="1100" spc="-10">
              <a:solidFill>
                <a:srgbClr val="000000"/>
              </a:solidFill>
              <a:effectLst/>
              <a:latin typeface="Arial" panose="020B0604020202020204" pitchFamily="34" charset="0"/>
              <a:ea typeface="Arial" panose="020B0604020202020204" pitchFamily="34" charset="0"/>
              <a:cs typeface="Times New Roman" panose="02020603050405020304" pitchFamily="18" charset="0"/>
            </a:rPr>
            <a:t>23/ASCE</a:t>
          </a:r>
          <a:r>
            <a:rPr lang="en-US" sz="1100">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Manual</a:t>
          </a:r>
          <a:r>
            <a:rPr lang="en-US" sz="1100">
              <a:solidFill>
                <a:srgbClr val="000000"/>
              </a:solidFill>
              <a:effectLst/>
              <a:latin typeface="Arial" panose="020B0604020202020204" pitchFamily="34" charset="0"/>
              <a:ea typeface="Arial" panose="020B0604020202020204" pitchFamily="34" charset="0"/>
              <a:cs typeface="Times New Roman" panose="02020603050405020304" pitchFamily="18" charset="0"/>
            </a:rPr>
            <a:t> of</a:t>
          </a:r>
          <a:r>
            <a:rPr lang="en-US" sz="1100" spc="235">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Practice</a:t>
          </a:r>
          <a:r>
            <a:rPr lang="en-US" sz="1100">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10">
              <a:solidFill>
                <a:srgbClr val="000000"/>
              </a:solidFill>
              <a:effectLst/>
              <a:latin typeface="Arial" panose="020B0604020202020204" pitchFamily="34" charset="0"/>
              <a:ea typeface="Arial" panose="020B0604020202020204" pitchFamily="34" charset="0"/>
              <a:cs typeface="Times New Roman" panose="02020603050405020304" pitchFamily="18" charset="0"/>
            </a:rPr>
            <a:t>No.</a:t>
          </a:r>
          <a:r>
            <a:rPr lang="en-US" sz="1100" spc="10">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a:solidFill>
                <a:srgbClr val="000000"/>
              </a:solidFill>
              <a:effectLst/>
              <a:latin typeface="Arial" panose="020B0604020202020204" pitchFamily="34" charset="0"/>
              <a:ea typeface="Arial" panose="020B0604020202020204" pitchFamily="34" charset="0"/>
              <a:cs typeface="Times New Roman" panose="02020603050405020304" pitchFamily="18" charset="0"/>
            </a:rPr>
            <a:t>87</a:t>
          </a:r>
          <a:r>
            <a:rPr lang="en-US" sz="1100" spc="-10">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(1998)</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pages</a:t>
          </a:r>
          <a:r>
            <a:rPr lang="en-US" sz="1100" spc="-10">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a:solidFill>
                <a:srgbClr val="000000"/>
              </a:solidFill>
              <a:effectLst/>
              <a:latin typeface="Arial" panose="020B0604020202020204" pitchFamily="34" charset="0"/>
              <a:ea typeface="Arial" panose="020B0604020202020204" pitchFamily="34" charset="0"/>
              <a:cs typeface="Times New Roman" panose="02020603050405020304" pitchFamily="18" charset="0"/>
            </a:rPr>
            <a:t>175-178</a:t>
          </a:r>
          <a:r>
            <a:rPr lang="en-US" sz="1100" spc="-10">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(that is, approximately</a:t>
          </a:r>
          <a:r>
            <a:rPr lang="en-US" sz="1100" spc="-10">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a:solidFill>
                <a:srgbClr val="000000"/>
              </a:solidFill>
              <a:effectLst/>
              <a:latin typeface="Arial" panose="020B0604020202020204" pitchFamily="34" charset="0"/>
              <a:ea typeface="Arial" panose="020B0604020202020204" pitchFamily="34" charset="0"/>
              <a:cs typeface="Times New Roman" panose="02020603050405020304" pitchFamily="18" charset="0"/>
            </a:rPr>
            <a:t>the</a:t>
          </a:r>
          <a:r>
            <a:rPr lang="en-US" sz="1100" spc="185">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85th</a:t>
          </a:r>
          <a:r>
            <a:rPr lang="en-US" sz="1100">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percentile</a:t>
          </a:r>
          <a:r>
            <a:rPr lang="en-US" sz="1100">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24-hour storm runoff</a:t>
          </a:r>
          <a:r>
            <a:rPr lang="en-US" sz="1100" spc="10">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event); </a:t>
          </a:r>
          <a:r>
            <a:rPr lang="en-US" sz="1100">
              <a:solidFill>
                <a:srgbClr val="000000"/>
              </a:solidFill>
              <a:effectLst/>
              <a:latin typeface="Arial" panose="020B0604020202020204" pitchFamily="34" charset="0"/>
              <a:ea typeface="Arial" panose="020B0604020202020204" pitchFamily="34" charset="0"/>
              <a:cs typeface="Times New Roman" panose="02020603050405020304" pitchFamily="18" charset="0"/>
            </a:rPr>
            <a:t>or</a:t>
          </a:r>
          <a:endParaRPr lang="en-US" sz="1200">
            <a:effectLst/>
            <a:latin typeface="Times New Roman" panose="02020603050405020304" pitchFamily="18" charset="0"/>
            <a:ea typeface="Times New Roman" panose="02020603050405020304" pitchFamily="18" charset="0"/>
            <a:cs typeface="Times New Roman" panose="02020603050405020304" pitchFamily="18" charset="0"/>
          </a:endParaRPr>
        </a:p>
        <a:p>
          <a:pPr marL="342900" marR="0" lvl="0" indent="-342900">
            <a:spcBef>
              <a:spcPts val="0"/>
            </a:spcBef>
            <a:spcAft>
              <a:spcPts val="600"/>
            </a:spcAft>
            <a:buFont typeface="Arial" panose="020B0604020202020204" pitchFamily="34" charset="0"/>
            <a:buChar char="•"/>
            <a:tabLst>
              <a:tab pos="457200" algn="l"/>
              <a:tab pos="628650" algn="l"/>
            </a:tabLst>
          </a:pPr>
          <a:r>
            <a:rPr lang="en-US" sz="1100">
              <a:solidFill>
                <a:srgbClr val="000000"/>
              </a:solidFill>
              <a:effectLst/>
              <a:latin typeface="Arial" panose="020B0604020202020204" pitchFamily="34" charset="0"/>
              <a:ea typeface="Arial" panose="020B0604020202020204" pitchFamily="34" charset="0"/>
              <a:cs typeface="Times New Roman" panose="02020603050405020304" pitchFamily="18" charset="0"/>
            </a:rPr>
            <a:t>The</a:t>
          </a:r>
          <a:r>
            <a:rPr lang="en-US" sz="1100" spc="-10">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volume</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10">
              <a:solidFill>
                <a:srgbClr val="000000"/>
              </a:solidFill>
              <a:effectLst/>
              <a:latin typeface="Arial" panose="020B0604020202020204" pitchFamily="34" charset="0"/>
              <a:ea typeface="Arial" panose="020B0604020202020204" pitchFamily="34" charset="0"/>
              <a:cs typeface="Times New Roman" panose="02020603050405020304" pitchFamily="18" charset="0"/>
            </a:rPr>
            <a:t>of</a:t>
          </a:r>
          <a:r>
            <a:rPr lang="en-US" sz="1100" spc="10">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annual </a:t>
          </a:r>
          <a:r>
            <a:rPr lang="en-US" sz="1100" spc="-10">
              <a:solidFill>
                <a:srgbClr val="000000"/>
              </a:solidFill>
              <a:effectLst/>
              <a:latin typeface="Arial" panose="020B0604020202020204" pitchFamily="34" charset="0"/>
              <a:ea typeface="Arial" panose="020B0604020202020204" pitchFamily="34" charset="0"/>
              <a:cs typeface="Times New Roman" panose="02020603050405020304" pitchFamily="18" charset="0"/>
            </a:rPr>
            <a:t>runoff</a:t>
          </a:r>
          <a:r>
            <a:rPr lang="en-US" sz="1100" spc="10">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required</a:t>
          </a:r>
          <a:r>
            <a:rPr lang="en-US" sz="1100" spc="-10">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a:solidFill>
                <a:srgbClr val="000000"/>
              </a:solidFill>
              <a:effectLst/>
              <a:latin typeface="Arial" panose="020B0604020202020204" pitchFamily="34" charset="0"/>
              <a:ea typeface="Arial" panose="020B0604020202020204" pitchFamily="34" charset="0"/>
              <a:cs typeface="Times New Roman" panose="02020603050405020304" pitchFamily="18" charset="0"/>
            </a:rPr>
            <a:t>to</a:t>
          </a:r>
          <a:r>
            <a:rPr lang="en-US" sz="1100" spc="-10">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achieve</a:t>
          </a:r>
          <a:r>
            <a:rPr lang="en-US" sz="1100">
              <a:solidFill>
                <a:srgbClr val="000000"/>
              </a:solidFill>
              <a:effectLst/>
              <a:latin typeface="Arial" panose="020B0604020202020204" pitchFamily="34" charset="0"/>
              <a:ea typeface="Arial" panose="020B0604020202020204" pitchFamily="34" charset="0"/>
              <a:cs typeface="Times New Roman" panose="02020603050405020304" pitchFamily="18" charset="0"/>
            </a:rPr>
            <a:t> 80 </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percent</a:t>
          </a:r>
          <a:r>
            <a:rPr lang="en-US" sz="1100" spc="10">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10">
              <a:solidFill>
                <a:srgbClr val="000000"/>
              </a:solidFill>
              <a:effectLst/>
              <a:latin typeface="Arial" panose="020B0604020202020204" pitchFamily="34" charset="0"/>
              <a:ea typeface="Arial" panose="020B0604020202020204" pitchFamily="34" charset="0"/>
              <a:cs typeface="Times New Roman" panose="02020603050405020304" pitchFamily="18" charset="0"/>
            </a:rPr>
            <a:t>or</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a:solidFill>
                <a:srgbClr val="000000"/>
              </a:solidFill>
              <a:effectLst/>
              <a:latin typeface="Arial" panose="020B0604020202020204" pitchFamily="34" charset="0"/>
              <a:ea typeface="Arial" panose="020B0604020202020204" pitchFamily="34" charset="0"/>
              <a:cs typeface="Times New Roman" panose="02020603050405020304" pitchFamily="18" charset="0"/>
            </a:rPr>
            <a:t>more</a:t>
          </a:r>
          <a:r>
            <a:rPr lang="en-US" sz="1100" spc="205">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capture,</a:t>
          </a:r>
          <a:r>
            <a:rPr lang="en-US" sz="1100" spc="10">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determined</a:t>
          </a:r>
          <a:r>
            <a:rPr lang="en-US" sz="1100">
              <a:solidFill>
                <a:srgbClr val="000000"/>
              </a:solidFill>
              <a:effectLst/>
              <a:latin typeface="Arial" panose="020B0604020202020204" pitchFamily="34" charset="0"/>
              <a:ea typeface="Arial" panose="020B0604020202020204" pitchFamily="34" charset="0"/>
              <a:cs typeface="Times New Roman" panose="02020603050405020304" pitchFamily="18" charset="0"/>
            </a:rPr>
            <a:t> in </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accordance</a:t>
          </a:r>
          <a:r>
            <a:rPr lang="en-US" sz="1100" spc="-15">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10">
              <a:solidFill>
                <a:srgbClr val="000000"/>
              </a:solidFill>
              <a:effectLst/>
              <a:latin typeface="Arial" panose="020B0604020202020204" pitchFamily="34" charset="0"/>
              <a:ea typeface="Arial" panose="020B0604020202020204" pitchFamily="34" charset="0"/>
              <a:cs typeface="Times New Roman" panose="02020603050405020304" pitchFamily="18" charset="0"/>
            </a:rPr>
            <a:t>with</a:t>
          </a:r>
          <a:r>
            <a:rPr lang="en-US" sz="1100">
              <a:solidFill>
                <a:srgbClr val="000000"/>
              </a:solidFill>
              <a:effectLst/>
              <a:latin typeface="Arial" panose="020B0604020202020204" pitchFamily="34" charset="0"/>
              <a:ea typeface="Arial" panose="020B0604020202020204" pitchFamily="34" charset="0"/>
              <a:cs typeface="Times New Roman" panose="02020603050405020304" pitchFamily="18" charset="0"/>
            </a:rPr>
            <a:t> the</a:t>
          </a:r>
          <a:r>
            <a:rPr lang="en-US" sz="1100" spc="-10">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methodology</a:t>
          </a:r>
          <a:r>
            <a:rPr lang="en-US" sz="1100" spc="-10">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in</a:t>
          </a:r>
          <a:r>
            <a:rPr lang="en-US" sz="1100">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Section</a:t>
          </a:r>
          <a:r>
            <a:rPr lang="en-US" sz="1100">
              <a:solidFill>
                <a:srgbClr val="000000"/>
              </a:solidFill>
              <a:effectLst/>
              <a:latin typeface="Arial" panose="020B0604020202020204" pitchFamily="34" charset="0"/>
              <a:ea typeface="Arial" panose="020B0604020202020204" pitchFamily="34" charset="0"/>
              <a:cs typeface="Times New Roman" panose="02020603050405020304" pitchFamily="18" charset="0"/>
            </a:rPr>
            <a:t> 5</a:t>
          </a:r>
          <a:r>
            <a:rPr lang="en-US" sz="1100" spc="275">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10">
              <a:solidFill>
                <a:srgbClr val="000000"/>
              </a:solidFill>
              <a:effectLst/>
              <a:latin typeface="Arial" panose="020B0604020202020204" pitchFamily="34" charset="0"/>
              <a:ea typeface="Arial" panose="020B0604020202020204" pitchFamily="34" charset="0"/>
              <a:cs typeface="Times New Roman" panose="02020603050405020304" pitchFamily="18" charset="0"/>
            </a:rPr>
            <a:t>of</a:t>
          </a:r>
          <a:r>
            <a:rPr lang="en-US" sz="1100" spc="10">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a:solidFill>
                <a:srgbClr val="000000"/>
              </a:solidFill>
              <a:effectLst/>
              <a:latin typeface="Arial" panose="020B0604020202020204" pitchFamily="34" charset="0"/>
              <a:ea typeface="Arial" panose="020B0604020202020204" pitchFamily="34" charset="0"/>
              <a:cs typeface="Times New Roman" panose="02020603050405020304" pitchFamily="18" charset="0"/>
            </a:rPr>
            <a:t>the</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CASQA’s</a:t>
          </a:r>
          <a:r>
            <a:rPr lang="en-US" sz="1100" spc="-10">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Stormwater Best Management</a:t>
          </a:r>
          <a:r>
            <a:rPr lang="en-US" sz="1100" spc="10">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Practice</a:t>
          </a:r>
          <a:r>
            <a:rPr lang="en-US" sz="1100" spc="-10">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Handbook,</a:t>
          </a:r>
          <a:r>
            <a:rPr lang="en-US" sz="1100" spc="175">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New</a:t>
          </a:r>
          <a:r>
            <a:rPr lang="en-US" sz="1100" spc="-15">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Development</a:t>
          </a:r>
          <a:r>
            <a:rPr lang="en-US" sz="1100" spc="10">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and</a:t>
          </a:r>
          <a:r>
            <a:rPr lang="en-US" sz="1100">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Redevelopment</a:t>
          </a:r>
          <a:r>
            <a:rPr lang="en-US" sz="1100" spc="10">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(2003), using</a:t>
          </a:r>
          <a:r>
            <a:rPr lang="en-US" sz="1100" spc="10">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local</a:t>
          </a:r>
          <a:r>
            <a:rPr lang="en-US" sz="1100" spc="-15">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rainfall</a:t>
          </a:r>
          <a:r>
            <a:rPr lang="en-US" sz="1100" spc="185">
              <a:solidFill>
                <a:srgbClr val="000000"/>
              </a:solidFill>
              <a:effectLst/>
              <a:latin typeface="Arial" panose="020B0604020202020204" pitchFamily="34" charset="0"/>
              <a:ea typeface="Arial" panose="020B0604020202020204" pitchFamily="34" charset="0"/>
              <a:cs typeface="Times New Roman" panose="02020603050405020304" pitchFamily="18" charset="0"/>
            </a:rPr>
            <a:t> </a:t>
          </a:r>
          <a:r>
            <a:rPr lang="en-US" sz="1100" spc="-5">
              <a:solidFill>
                <a:srgbClr val="000000"/>
              </a:solidFill>
              <a:effectLst/>
              <a:latin typeface="Arial" panose="020B0604020202020204" pitchFamily="34" charset="0"/>
              <a:ea typeface="Arial" panose="020B0604020202020204" pitchFamily="34" charset="0"/>
              <a:cs typeface="Times New Roman" panose="02020603050405020304" pitchFamily="18" charset="0"/>
            </a:rPr>
            <a:t>data.</a:t>
          </a:r>
          <a:endParaRPr lang="en-US" sz="1200">
            <a:effectLst/>
            <a:latin typeface="Times New Roman" panose="02020603050405020304" pitchFamily="18" charset="0"/>
            <a:ea typeface="Times New Roman" panose="02020603050405020304" pitchFamily="18" charset="0"/>
            <a:cs typeface="Times New Roman" panose="02020603050405020304" pitchFamily="18" charset="0"/>
          </a:endParaRPr>
        </a:p>
        <a:p>
          <a:pPr marL="0" marR="0">
            <a:spcBef>
              <a:spcPts val="0"/>
            </a:spcBef>
            <a:spcAft>
              <a:spcPts val="0"/>
            </a:spcAft>
            <a:tabLst>
              <a:tab pos="457200" algn="l"/>
              <a:tab pos="628650" algn="l"/>
            </a:tabLst>
          </a:pPr>
          <a:r>
            <a:rPr lang="en-US" sz="1100">
              <a:solidFill>
                <a:srgbClr val="000000"/>
              </a:solidFill>
              <a:effectLst/>
              <a:latin typeface="Arial" panose="020B0604020202020204" pitchFamily="34" charset="0"/>
              <a:ea typeface="Times New Roman" panose="02020603050405020304" pitchFamily="18" charset="0"/>
            </a:rPr>
            <a:t>In this worksheet, capture volumes can be calculated using both of these volumetric criteria methods.  Both methods are described in Section 5 of the 2003 edition of the </a:t>
          </a:r>
          <a:r>
            <a:rPr lang="en-US" sz="1100" i="1">
              <a:solidFill>
                <a:srgbClr val="000000"/>
              </a:solidFill>
              <a:effectLst/>
              <a:latin typeface="Arial" panose="020B0604020202020204" pitchFamily="34" charset="0"/>
              <a:ea typeface="Times New Roman" panose="02020603050405020304" pitchFamily="18" charset="0"/>
            </a:rPr>
            <a:t>CASQA Stormwater Best Management Practice Handbook for New Development and Redevelopment</a:t>
          </a:r>
          <a:r>
            <a:rPr lang="en-US" sz="1100">
              <a:solidFill>
                <a:srgbClr val="000000"/>
              </a:solidFill>
              <a:effectLst/>
              <a:latin typeface="Arial" panose="020B0604020202020204" pitchFamily="34" charset="0"/>
              <a:ea typeface="Times New Roman" panose="02020603050405020304" pitchFamily="18" charset="0"/>
            </a:rPr>
            <a:t>.  Section 5 of the handbook can be accessed and downloaded for free at the following web link:</a:t>
          </a:r>
          <a:endParaRPr lang="en-US" sz="1200">
            <a:effectLst/>
            <a:latin typeface="Times New Roman" panose="02020603050405020304" pitchFamily="18" charset="0"/>
            <a:ea typeface="Times New Roman" panose="02020603050405020304" pitchFamily="18" charset="0"/>
          </a:endParaRPr>
        </a:p>
        <a:p>
          <a:pPr marL="0" marR="0" algn="ctr">
            <a:spcBef>
              <a:spcPts val="600"/>
            </a:spcBef>
            <a:spcAft>
              <a:spcPts val="600"/>
            </a:spcAft>
            <a:tabLst>
              <a:tab pos="457200" algn="l"/>
              <a:tab pos="628650" algn="l"/>
            </a:tabLst>
          </a:pPr>
          <a:r>
            <a:rPr lang="en-US" sz="1100" u="sng">
              <a:solidFill>
                <a:srgbClr val="0000FF"/>
              </a:solidFill>
              <a:effectLst/>
              <a:latin typeface="Arial" panose="020B0604020202020204" pitchFamily="34" charset="0"/>
              <a:ea typeface="Times New Roman" panose="02020603050405020304" pitchFamily="18" charset="0"/>
            </a:rPr>
            <a:t>www.casqa.org/sites/default/files/BMPHandbooks/BMP_NewDevRedev_Section_5.pdf</a:t>
          </a:r>
          <a:endParaRPr lang="en-US" sz="1200">
            <a:solidFill>
              <a:srgbClr val="0000FF"/>
            </a:solidFill>
            <a:effectLst/>
            <a:latin typeface="Times New Roman" panose="02020603050405020304" pitchFamily="18" charset="0"/>
            <a:ea typeface="Times New Roman" panose="02020603050405020304" pitchFamily="18" charset="0"/>
          </a:endParaRPr>
        </a:p>
        <a:p>
          <a:pPr marL="0" marR="0">
            <a:spcBef>
              <a:spcPts val="0"/>
            </a:spcBef>
            <a:spcAft>
              <a:spcPts val="600"/>
            </a:spcAft>
          </a:pPr>
          <a:r>
            <a:rPr lang="en-US" sz="1100" b="1" u="sng">
              <a:solidFill>
                <a:srgbClr val="000000"/>
              </a:solidFill>
              <a:effectLst/>
              <a:latin typeface="Arial" panose="020B0604020202020204" pitchFamily="34" charset="0"/>
              <a:ea typeface="Calibri" panose="020F0502020204030204" pitchFamily="34" charset="0"/>
            </a:rPr>
            <a:t>Instructions:</a:t>
          </a:r>
          <a:endParaRPr lang="en-US" sz="1200">
            <a:effectLst/>
            <a:latin typeface="Times New Roman" panose="02020603050405020304" pitchFamily="18" charset="0"/>
            <a:ea typeface="Times New Roman" panose="02020603050405020304" pitchFamily="18" charset="0"/>
          </a:endParaRPr>
        </a:p>
        <a:p>
          <a:pPr marL="342900" marR="0" lvl="0" indent="-342900">
            <a:spcBef>
              <a:spcPts val="0"/>
            </a:spcBef>
            <a:spcAft>
              <a:spcPts val="600"/>
            </a:spcAft>
            <a:buFont typeface="Calibri Light" panose="020F0302020204030204"/>
            <a:buAutoNum type="arabicPeriod"/>
          </a:pPr>
          <a:r>
            <a:rPr lang="en-US" sz="1100">
              <a:solidFill>
                <a:srgbClr val="000000"/>
              </a:solidFill>
              <a:effectLst/>
              <a:latin typeface="Arial" panose="020B0604020202020204" pitchFamily="34" charset="0"/>
              <a:ea typeface="Calibri" panose="020F0502020204030204" pitchFamily="34" charset="0"/>
            </a:rPr>
            <a:t>Start by entering the data on the “Volume Calculation” tab in the white boxes.  It may be necessary to split up the project site into discrete drainage management areas (DMAs) where different “treatment” methods will be used.  An example of this would be for a medical complex development where runoff from the parking lot is infiltrated through porous pavement and bioswales; runoff from the building roofs are infiltrated into rain gardens built into the landscaping; and a large undeveloped vegetated area has been graded to act as a retention area.  In this case, it would be appropriate to have at least three different DMAs.  Provide a name for each DMA and, in Step 1, enter the total area (in square feet) for the DMA.</a:t>
          </a:r>
          <a:endParaRPr lang="en-US" sz="1200">
            <a:effectLst/>
            <a:latin typeface="Times New Roman" panose="02020603050405020304" pitchFamily="18" charset="0"/>
            <a:ea typeface="Times New Roman" panose="02020603050405020304" pitchFamily="18" charset="0"/>
          </a:endParaRPr>
        </a:p>
        <a:p>
          <a:pPr marL="342900" marR="0" lvl="0" indent="-342900">
            <a:spcBef>
              <a:spcPts val="0"/>
            </a:spcBef>
            <a:spcAft>
              <a:spcPts val="600"/>
            </a:spcAft>
            <a:buFont typeface="Calibri Light" panose="020F0302020204030204"/>
            <a:buAutoNum type="arabicPeriod"/>
          </a:pPr>
          <a:r>
            <a:rPr lang="en-US" sz="1100">
              <a:solidFill>
                <a:srgbClr val="000000"/>
              </a:solidFill>
              <a:effectLst/>
              <a:latin typeface="Arial" panose="020B0604020202020204" pitchFamily="34" charset="0"/>
              <a:ea typeface="Calibri" panose="020F0502020204030204" pitchFamily="34" charset="0"/>
            </a:rPr>
            <a:t>Calculate the percentage of the DMA for completed project that will be impervious to storm water (i.e. hardscape such as building, asphalt, concrete, etc.) and enter it into the white box in Step 2. </a:t>
          </a:r>
          <a:r>
            <a:rPr lang="en-US" sz="1100" baseline="0">
              <a:solidFill>
                <a:srgbClr val="000000"/>
              </a:solidFill>
              <a:effectLst/>
              <a:latin typeface="Arial" panose="020B0604020202020204" pitchFamily="34" charset="0"/>
              <a:ea typeface="Calibri" panose="020F0502020204030204" pitchFamily="34" charset="0"/>
            </a:rPr>
            <a:t> Also enter the number of existing and planned trees in the DMA, distinguishing between the number of evergreen and the number of deciduous varieties.</a:t>
          </a:r>
          <a:endParaRPr lang="en-US" sz="1200">
            <a:effectLst/>
            <a:latin typeface="Times New Roman" panose="02020603050405020304" pitchFamily="18" charset="0"/>
            <a:ea typeface="Times New Roman" panose="02020603050405020304" pitchFamily="18" charset="0"/>
          </a:endParaRPr>
        </a:p>
        <a:p>
          <a:pPr marL="342900" marR="0" lvl="0" indent="-342900">
            <a:spcBef>
              <a:spcPts val="0"/>
            </a:spcBef>
            <a:spcAft>
              <a:spcPts val="600"/>
            </a:spcAft>
            <a:buFont typeface="Calibri Light" panose="020F0302020204030204"/>
            <a:buAutoNum type="arabicPeriod"/>
          </a:pPr>
          <a:r>
            <a:rPr lang="en-US" sz="1100">
              <a:solidFill>
                <a:srgbClr val="000000"/>
              </a:solidFill>
              <a:effectLst/>
              <a:latin typeface="Arial" panose="020B0604020202020204" pitchFamily="34" charset="0"/>
              <a:ea typeface="Calibri" panose="020F0502020204030204" pitchFamily="34" charset="0"/>
            </a:rPr>
            <a:t>In Step 3, using Google Earth and the map on the worksheet’s “State Map” tab, determine the distance along the blue line from the Sacramento weather station.  Indicate if the project is relatively north or south of Sacramento.  If the project is due east or west of the blue line, measure the distance from the perpendicular intercept of the blue line and the Sacramento weather station.  If the project is immediately east or west of the Sacramento weather station, the distance would be zero.  This does not have to be exact and is a rough determination of the position of the project relative to the latitude of the Sacramento weather station and the other available weather stations.  Rain amounts are relatively higher north of Sacramento and relatively lower south of Sacramento.  The CASQA volumetric determination method (referenced above) only includes three relevant weather stations in the Central Valley, which are Redding, Sacramento, and Fresno.</a:t>
          </a:r>
          <a:endParaRPr lang="en-US" sz="1200">
            <a:effectLst/>
            <a:latin typeface="Times New Roman" panose="02020603050405020304" pitchFamily="18" charset="0"/>
            <a:ea typeface="Times New Roman" panose="02020603050405020304" pitchFamily="18" charset="0"/>
          </a:endParaRPr>
        </a:p>
        <a:p>
          <a:pPr marL="342900" marR="0" lvl="0" indent="-342900">
            <a:spcBef>
              <a:spcPts val="0"/>
            </a:spcBef>
            <a:spcAft>
              <a:spcPts val="600"/>
            </a:spcAft>
            <a:buFont typeface="Calibri Light" panose="020F0302020204030204"/>
            <a:buAutoNum type="arabicPeriod"/>
          </a:pPr>
          <a:r>
            <a:rPr lang="en-US" sz="1100">
              <a:solidFill>
                <a:srgbClr val="000000"/>
              </a:solidFill>
              <a:effectLst/>
              <a:latin typeface="Arial" panose="020B0604020202020204" pitchFamily="34" charset="0"/>
              <a:ea typeface="Calibri" panose="020F0502020204030204" pitchFamily="34" charset="0"/>
            </a:rPr>
            <a:t>Using the information presented under the “Runoff Coefficients” worksheet tab, determine the average runoff coefficient for the DMA and enter it into the white box in Step 4.  Document how the average coefficient was determined.</a:t>
          </a:r>
          <a:endParaRPr lang="en-US" sz="1200">
            <a:effectLst/>
            <a:latin typeface="Times New Roman" panose="02020603050405020304" pitchFamily="18" charset="0"/>
            <a:ea typeface="Times New Roman" panose="02020603050405020304" pitchFamily="18" charset="0"/>
          </a:endParaRPr>
        </a:p>
        <a:p>
          <a:pPr marL="342900" marR="0" lvl="0" indent="-342900">
            <a:spcBef>
              <a:spcPts val="0"/>
            </a:spcBef>
            <a:spcAft>
              <a:spcPts val="600"/>
            </a:spcAft>
            <a:buFont typeface="Calibri Light" panose="020F0302020204030204"/>
            <a:buAutoNum type="arabicPeriod"/>
          </a:pPr>
          <a:r>
            <a:rPr lang="en-US" sz="1100">
              <a:solidFill>
                <a:srgbClr val="000000"/>
              </a:solidFill>
              <a:effectLst/>
              <a:latin typeface="Arial" panose="020B0604020202020204" pitchFamily="34" charset="0"/>
              <a:ea typeface="Calibri" panose="020F0502020204030204" pitchFamily="34" charset="0"/>
            </a:rPr>
            <a:t>In Step 5, the capture volumes using both methods allowed by the Phase II MS4 Permit are presented.  The project proponent has the option of using either one.  Select the one that will be used.</a:t>
          </a:r>
          <a:endParaRPr lang="en-US" sz="1200">
            <a:effectLst/>
            <a:latin typeface="Times New Roman" panose="02020603050405020304" pitchFamily="18" charset="0"/>
            <a:ea typeface="Times New Roman" panose="02020603050405020304" pitchFamily="18" charset="0"/>
          </a:endParaRPr>
        </a:p>
        <a:p>
          <a:pPr marL="342900" marR="0" lvl="0" indent="-342900">
            <a:spcBef>
              <a:spcPts val="0"/>
            </a:spcBef>
            <a:spcAft>
              <a:spcPts val="600"/>
            </a:spcAft>
            <a:buFont typeface="Calibri Light" panose="020F0302020204030204"/>
            <a:buAutoNum type="arabicPeriod"/>
          </a:pPr>
          <a:r>
            <a:rPr lang="en-US" sz="1100">
              <a:solidFill>
                <a:srgbClr val="000000"/>
              </a:solidFill>
              <a:effectLst/>
              <a:latin typeface="Arial" panose="020B0604020202020204" pitchFamily="34" charset="0"/>
              <a:ea typeface="Calibri" panose="020F0502020204030204" pitchFamily="34" charset="0"/>
            </a:rPr>
            <a:t>Please note that this sizing tool is only valid for projects located within the California Central Valley from Shasta County in the north to Fresno County in the south.  Projects located in the Sierras, Bay Area, coastal mountains, or along the coast cannot use this tool.  Projects south of Fresno County cannot use this tool without it being altered.</a:t>
          </a:r>
        </a:p>
        <a:p>
          <a:pPr marL="342900" marR="0" lvl="0" indent="-342900">
            <a:spcBef>
              <a:spcPts val="0"/>
            </a:spcBef>
            <a:spcAft>
              <a:spcPts val="600"/>
            </a:spcAft>
            <a:buFont typeface="Calibri Light" panose="020F0302020204030204"/>
            <a:buAutoNum type="arabicPeriod"/>
          </a:pPr>
          <a:r>
            <a:rPr lang="en-US" sz="1100">
              <a:solidFill>
                <a:srgbClr val="000000"/>
              </a:solidFill>
              <a:effectLst/>
              <a:latin typeface="Arial" panose="020B0604020202020204" pitchFamily="34" charset="0"/>
              <a:ea typeface="Times New Roman" panose="02020603050405020304" pitchFamily="18" charset="0"/>
            </a:rPr>
            <a:t>For assistance with this tool,</a:t>
          </a:r>
          <a:r>
            <a:rPr lang="en-US" sz="1100" baseline="0">
              <a:solidFill>
                <a:srgbClr val="000000"/>
              </a:solidFill>
              <a:effectLst/>
              <a:latin typeface="Arial" panose="020B0604020202020204" pitchFamily="34" charset="0"/>
              <a:ea typeface="Times New Roman" panose="02020603050405020304" pitchFamily="18" charset="0"/>
            </a:rPr>
            <a:t> contact John Teravskis of WGR Southwest, Inc. at jteravskis@wgr-sw.com or at (209) 334-5363 x.110.</a:t>
          </a:r>
          <a:endParaRPr lang="en-US" sz="1200">
            <a:effectLst/>
            <a:latin typeface="Times New Roman" panose="02020603050405020304" pitchFamily="18" charset="0"/>
            <a:ea typeface="Times New Roman" panose="02020603050405020304" pitchFamily="18" charset="0"/>
          </a:endParaRPr>
        </a:p>
      </xdr:txBody>
    </xdr:sp>
    <xdr:clientData/>
  </xdr:twoCellAnchor>
  <xdr:twoCellAnchor>
    <xdr:from>
      <xdr:col>9</xdr:col>
      <xdr:colOff>482600</xdr:colOff>
      <xdr:row>2</xdr:row>
      <xdr:rowOff>19050</xdr:rowOff>
    </xdr:from>
    <xdr:to>
      <xdr:col>13</xdr:col>
      <xdr:colOff>501650</xdr:colOff>
      <xdr:row>12</xdr:row>
      <xdr:rowOff>50800</xdr:rowOff>
    </xdr:to>
    <xdr:sp macro="" textlink="">
      <xdr:nvSpPr>
        <xdr:cNvPr id="4" name="Text Box 11"/>
        <xdr:cNvSpPr txBox="1"/>
      </xdr:nvSpPr>
      <xdr:spPr>
        <a:xfrm>
          <a:off x="7340600" y="508000"/>
          <a:ext cx="3067050" cy="2000250"/>
        </a:xfrm>
        <a:prstGeom prst="rect">
          <a:avLst/>
        </a:prstGeom>
        <a:solidFill>
          <a:schemeClr val="lt1"/>
        </a:solidFill>
        <a:ln w="6350">
          <a:solidFill>
            <a:prstClr val="black"/>
          </a:solidFill>
        </a:ln>
        <a:effectLst/>
      </xdr:spPr>
      <xdr:style>
        <a:lnRef idx="0">
          <a:schemeClr val="accent1"/>
        </a:lnRef>
        <a:fillRef idx="0">
          <a:schemeClr val="accent1"/>
        </a:fillRef>
        <a:effectRef idx="0">
          <a:schemeClr val="accent1"/>
        </a:effectRef>
        <a:fontRef idx="minor">
          <a:schemeClr val="dk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marL="0" marR="0">
            <a:lnSpc>
              <a:spcPct val="120000"/>
            </a:lnSpc>
            <a:spcBef>
              <a:spcPts val="200"/>
            </a:spcBef>
            <a:spcAft>
              <a:spcPts val="800"/>
            </a:spcAft>
          </a:pPr>
          <a:r>
            <a:rPr lang="en-US" sz="1000" kern="1000">
              <a:solidFill>
                <a:srgbClr val="595959"/>
              </a:solidFill>
              <a:effectLst/>
              <a:ea typeface="Garamond" panose="02020404030301010803" pitchFamily="18" charset="0"/>
              <a:cs typeface="Times New Roman" panose="02020603050405020304" pitchFamily="18" charset="0"/>
            </a:rPr>
            <a:t>© Copyright by WGR Southwest, Inc., 2014.  This worksheet</a:t>
          </a:r>
          <a:r>
            <a:rPr lang="en-US" sz="1000" kern="1000" baseline="0">
              <a:solidFill>
                <a:srgbClr val="595959"/>
              </a:solidFill>
              <a:effectLst/>
              <a:ea typeface="Garamond" panose="02020404030301010803" pitchFamily="18" charset="0"/>
              <a:cs typeface="Times New Roman" panose="02020603050405020304" pitchFamily="18" charset="0"/>
            </a:rPr>
            <a:t> and the calculations in it </a:t>
          </a:r>
          <a:r>
            <a:rPr lang="en-US" sz="1000" kern="1000">
              <a:solidFill>
                <a:srgbClr val="595959"/>
              </a:solidFill>
              <a:effectLst/>
              <a:ea typeface="Garamond" panose="02020404030301010803" pitchFamily="18" charset="0"/>
              <a:cs typeface="Times New Roman" panose="02020603050405020304" pitchFamily="18" charset="0"/>
            </a:rPr>
            <a:t>may only be used by permission.  Permission is granted by WGR Southwest, Inc. to the collaborating municipalities listed in Appendix 10 of WGR's</a:t>
          </a:r>
          <a:r>
            <a:rPr lang="en-US" sz="1000" kern="1000" baseline="0">
              <a:solidFill>
                <a:srgbClr val="595959"/>
              </a:solidFill>
              <a:effectLst/>
              <a:ea typeface="Garamond" panose="02020404030301010803" pitchFamily="18" charset="0"/>
              <a:cs typeface="Times New Roman" panose="02020603050405020304" pitchFamily="18" charset="0"/>
            </a:rPr>
            <a:t> copyrighted Post-Construction Standards Plan.</a:t>
          </a:r>
          <a:r>
            <a:rPr lang="en-US" sz="1000" kern="1000">
              <a:solidFill>
                <a:srgbClr val="595959"/>
              </a:solidFill>
              <a:effectLst/>
              <a:ea typeface="Garamond" panose="02020404030301010803" pitchFamily="18" charset="0"/>
              <a:cs typeface="Times New Roman" panose="02020603050405020304" pitchFamily="18" charset="0"/>
            </a:rPr>
            <a:t>  This worksheet may be used by project proponents submitting post-construction plans to any of the municipalities listed in Appendix 10 of the Post-Construction Standards</a:t>
          </a:r>
          <a:r>
            <a:rPr lang="en-US" sz="1000" kern="1000" baseline="0">
              <a:solidFill>
                <a:srgbClr val="595959"/>
              </a:solidFill>
              <a:effectLst/>
              <a:ea typeface="Garamond" panose="02020404030301010803" pitchFamily="18" charset="0"/>
              <a:cs typeface="Times New Roman" panose="02020603050405020304" pitchFamily="18" charset="0"/>
            </a:rPr>
            <a:t> Plan</a:t>
          </a:r>
          <a:r>
            <a:rPr lang="en-US" sz="1000" kern="1000">
              <a:solidFill>
                <a:srgbClr val="595959"/>
              </a:solidFill>
              <a:effectLst/>
              <a:ea typeface="Garamond" panose="02020404030301010803" pitchFamily="18" charset="0"/>
              <a:cs typeface="Times New Roman" panose="02020603050405020304" pitchFamily="18" charset="0"/>
            </a:rPr>
            <a:t>.</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146050</xdr:colOff>
      <xdr:row>3</xdr:row>
      <xdr:rowOff>38100</xdr:rowOff>
    </xdr:from>
    <xdr:to>
      <xdr:col>7</xdr:col>
      <xdr:colOff>190500</xdr:colOff>
      <xdr:row>39</xdr:row>
      <xdr:rowOff>44450</xdr:rowOff>
    </xdr:to>
    <xdr:pic>
      <xdr:nvPicPr>
        <xdr:cNvPr id="5" name="Picture 4"/>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7942" t="2560" r="7420" b="2003"/>
        <a:stretch>
          <a:fillRect/>
        </a:stretch>
      </xdr:blipFill>
      <xdr:spPr bwMode="auto">
        <a:xfrm>
          <a:off x="146050" y="628650"/>
          <a:ext cx="5378450" cy="7092950"/>
        </a:xfrm>
        <a:prstGeom prst="rect">
          <a:avLst/>
        </a:prstGeom>
        <a:solidFill>
          <a:schemeClr val="bg1"/>
        </a:solidFill>
        <a:ln>
          <a:noFill/>
        </a:ln>
      </xdr:spPr>
    </xdr:pic>
    <xdr:clientData/>
  </xdr:twoCellAnchor>
  <xdr:twoCellAnchor>
    <xdr:from>
      <xdr:col>7</xdr:col>
      <xdr:colOff>330200</xdr:colOff>
      <xdr:row>3</xdr:row>
      <xdr:rowOff>50800</xdr:rowOff>
    </xdr:from>
    <xdr:to>
      <xdr:col>11</xdr:col>
      <xdr:colOff>533400</xdr:colOff>
      <xdr:row>41</xdr:row>
      <xdr:rowOff>0</xdr:rowOff>
    </xdr:to>
    <xdr:pic>
      <xdr:nvPicPr>
        <xdr:cNvPr id="6" name="Picture 5"/>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r="40793"/>
        <a:stretch>
          <a:fillRect/>
        </a:stretch>
      </xdr:blipFill>
      <xdr:spPr bwMode="auto">
        <a:xfrm>
          <a:off x="5664200" y="641350"/>
          <a:ext cx="3251200" cy="7429500"/>
        </a:xfrm>
        <a:prstGeom prst="rect">
          <a:avLst/>
        </a:prstGeom>
        <a:solidFill>
          <a:schemeClr val="bg1"/>
        </a:solid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3</xdr:row>
      <xdr:rowOff>0</xdr:rowOff>
    </xdr:from>
    <xdr:to>
      <xdr:col>10</xdr:col>
      <xdr:colOff>152400</xdr:colOff>
      <xdr:row>54</xdr:row>
      <xdr:rowOff>19050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590550"/>
          <a:ext cx="7772400" cy="10058400"/>
        </a:xfrm>
        <a:prstGeom prst="rect">
          <a:avLst/>
        </a:prstGeom>
      </xdr:spPr>
    </xdr:pic>
    <xdr:clientData/>
  </xdr:twoCellAnchor>
  <xdr:twoCellAnchor>
    <xdr:from>
      <xdr:col>2</xdr:col>
      <xdr:colOff>577850</xdr:colOff>
      <xdr:row>13</xdr:row>
      <xdr:rowOff>88900</xdr:rowOff>
    </xdr:from>
    <xdr:to>
      <xdr:col>3</xdr:col>
      <xdr:colOff>279400</xdr:colOff>
      <xdr:row>21</xdr:row>
      <xdr:rowOff>31750</xdr:rowOff>
    </xdr:to>
    <xdr:cxnSp macro="">
      <xdr:nvCxnSpPr>
        <xdr:cNvPr id="4" name="Straight Arrow Connector 3"/>
        <xdr:cNvCxnSpPr/>
      </xdr:nvCxnSpPr>
      <xdr:spPr>
        <a:xfrm>
          <a:off x="2101850" y="2647950"/>
          <a:ext cx="463550" cy="1517650"/>
        </a:xfrm>
        <a:prstGeom prst="straightConnector1">
          <a:avLst/>
        </a:prstGeom>
        <a:ln w="34925">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342900</xdr:colOff>
      <xdr:row>21</xdr:row>
      <xdr:rowOff>107950</xdr:rowOff>
    </xdr:from>
    <xdr:to>
      <xdr:col>4</xdr:col>
      <xdr:colOff>673100</xdr:colOff>
      <xdr:row>28</xdr:row>
      <xdr:rowOff>101600</xdr:rowOff>
    </xdr:to>
    <xdr:cxnSp macro="">
      <xdr:nvCxnSpPr>
        <xdr:cNvPr id="6" name="Straight Arrow Connector 5"/>
        <xdr:cNvCxnSpPr/>
      </xdr:nvCxnSpPr>
      <xdr:spPr>
        <a:xfrm>
          <a:off x="2628900" y="4241800"/>
          <a:ext cx="1092200" cy="1371600"/>
        </a:xfrm>
        <a:prstGeom prst="straightConnector1">
          <a:avLst/>
        </a:prstGeom>
        <a:ln w="34925">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44450</xdr:colOff>
      <xdr:row>20</xdr:row>
      <xdr:rowOff>171450</xdr:rowOff>
    </xdr:from>
    <xdr:to>
      <xdr:col>1</xdr:col>
      <xdr:colOff>495300</xdr:colOff>
      <xdr:row>22</xdr:row>
      <xdr:rowOff>114300</xdr:rowOff>
    </xdr:to>
    <xdr:sp macro="" textlink="">
      <xdr:nvSpPr>
        <xdr:cNvPr id="8" name="Line Callout 1 7"/>
        <xdr:cNvSpPr/>
      </xdr:nvSpPr>
      <xdr:spPr>
        <a:xfrm>
          <a:off x="44450" y="4108450"/>
          <a:ext cx="1212850" cy="336550"/>
        </a:xfrm>
        <a:prstGeom prst="borderCallout1">
          <a:avLst>
            <a:gd name="adj1" fmla="val 47052"/>
            <a:gd name="adj2" fmla="val 98996"/>
            <a:gd name="adj3" fmla="val -178066"/>
            <a:gd name="adj4" fmla="val 192557"/>
          </a:avLst>
        </a:prstGeom>
        <a:solidFill>
          <a:schemeClr val="bg1"/>
        </a:solidFill>
        <a:ln w="19050">
          <a:headEnd type="none"/>
          <a:tailEnd type="triangl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solidFill>
                <a:schemeClr val="accent5">
                  <a:lumMod val="75000"/>
                </a:schemeClr>
              </a:solidFill>
            </a:rPr>
            <a:t>Approx.</a:t>
          </a:r>
          <a:r>
            <a:rPr lang="en-US" sz="1100" baseline="0">
              <a:solidFill>
                <a:schemeClr val="accent5">
                  <a:lumMod val="75000"/>
                </a:schemeClr>
              </a:solidFill>
            </a:rPr>
            <a:t> 150 miles</a:t>
          </a:r>
          <a:endParaRPr lang="en-US" sz="1100">
            <a:solidFill>
              <a:schemeClr val="accent5">
                <a:lumMod val="75000"/>
              </a:schemeClr>
            </a:solidFill>
          </a:endParaRPr>
        </a:p>
      </xdr:txBody>
    </xdr:sp>
    <xdr:clientData/>
  </xdr:twoCellAnchor>
  <xdr:twoCellAnchor>
    <xdr:from>
      <xdr:col>5</xdr:col>
      <xdr:colOff>234950</xdr:colOff>
      <xdr:row>19</xdr:row>
      <xdr:rowOff>101600</xdr:rowOff>
    </xdr:from>
    <xdr:to>
      <xdr:col>6</xdr:col>
      <xdr:colOff>685800</xdr:colOff>
      <xdr:row>21</xdr:row>
      <xdr:rowOff>44450</xdr:rowOff>
    </xdr:to>
    <xdr:sp macro="" textlink="">
      <xdr:nvSpPr>
        <xdr:cNvPr id="9" name="Line Callout 1 8"/>
        <xdr:cNvSpPr/>
      </xdr:nvSpPr>
      <xdr:spPr>
        <a:xfrm>
          <a:off x="4044950" y="3841750"/>
          <a:ext cx="1212850" cy="336550"/>
        </a:xfrm>
        <a:prstGeom prst="borderCallout1">
          <a:avLst>
            <a:gd name="adj1" fmla="val 54599"/>
            <a:gd name="adj2" fmla="val 567"/>
            <a:gd name="adj3" fmla="val 276651"/>
            <a:gd name="adj4" fmla="val -77076"/>
          </a:avLst>
        </a:prstGeom>
        <a:solidFill>
          <a:schemeClr val="bg1"/>
        </a:solidFill>
        <a:ln w="19050">
          <a:headEnd type="none"/>
          <a:tailEnd type="triangl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solidFill>
                <a:schemeClr val="accent5">
                  <a:lumMod val="75000"/>
                </a:schemeClr>
              </a:solidFill>
            </a:rPr>
            <a:t>Approx.</a:t>
          </a:r>
          <a:r>
            <a:rPr lang="en-US" sz="1100" baseline="0">
              <a:solidFill>
                <a:schemeClr val="accent5">
                  <a:lumMod val="75000"/>
                </a:schemeClr>
              </a:solidFill>
            </a:rPr>
            <a:t> 160 miles</a:t>
          </a:r>
          <a:endParaRPr lang="en-US" sz="1100">
            <a:solidFill>
              <a:schemeClr val="accent5">
                <a:lumMod val="75000"/>
              </a:schemeClr>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3</xdr:row>
      <xdr:rowOff>1</xdr:rowOff>
    </xdr:from>
    <xdr:to>
      <xdr:col>9</xdr:col>
      <xdr:colOff>457200</xdr:colOff>
      <xdr:row>31</xdr:row>
      <xdr:rowOff>140856</xdr:rowOff>
    </xdr:to>
    <xdr:grpSp>
      <xdr:nvGrpSpPr>
        <xdr:cNvPr id="19" name="Group 18"/>
        <xdr:cNvGrpSpPr/>
      </xdr:nvGrpSpPr>
      <xdr:grpSpPr>
        <a:xfrm>
          <a:off x="0" y="590551"/>
          <a:ext cx="7315200" cy="5652655"/>
          <a:chOff x="0" y="590551"/>
          <a:chExt cx="7315200" cy="5652655"/>
        </a:xfrm>
      </xdr:grpSpPr>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590551"/>
            <a:ext cx="7315200" cy="5652655"/>
          </a:xfrm>
          <a:prstGeom prst="rect">
            <a:avLst/>
          </a:prstGeom>
        </xdr:spPr>
      </xdr:pic>
      <xdr:sp macro="" textlink="">
        <xdr:nvSpPr>
          <xdr:cNvPr id="12" name="Freeform 11"/>
          <xdr:cNvSpPr/>
        </xdr:nvSpPr>
        <xdr:spPr>
          <a:xfrm>
            <a:off x="1079500" y="2241549"/>
            <a:ext cx="3295650" cy="3124203"/>
          </a:xfrm>
          <a:custGeom>
            <a:avLst/>
            <a:gdLst>
              <a:gd name="connsiteX0" fmla="*/ 0 w 825500"/>
              <a:gd name="connsiteY0" fmla="*/ 0 h 3117850"/>
              <a:gd name="connsiteX1" fmla="*/ 825500 w 825500"/>
              <a:gd name="connsiteY1" fmla="*/ 0 h 3117850"/>
              <a:gd name="connsiteX2" fmla="*/ 819150 w 825500"/>
              <a:gd name="connsiteY2" fmla="*/ 3117850 h 3117850"/>
            </a:gdLst>
            <a:ahLst/>
            <a:cxnLst>
              <a:cxn ang="0">
                <a:pos x="connsiteX0" y="connsiteY0"/>
              </a:cxn>
              <a:cxn ang="0">
                <a:pos x="connsiteX1" y="connsiteY1"/>
              </a:cxn>
              <a:cxn ang="0">
                <a:pos x="connsiteX2" y="connsiteY2"/>
              </a:cxn>
            </a:cxnLst>
            <a:rect l="l" t="t" r="r" b="b"/>
            <a:pathLst>
              <a:path w="825500" h="3117850">
                <a:moveTo>
                  <a:pt x="0" y="0"/>
                </a:moveTo>
                <a:lnTo>
                  <a:pt x="825500" y="0"/>
                </a:lnTo>
                <a:cubicBezTo>
                  <a:pt x="823383" y="1039283"/>
                  <a:pt x="821267" y="2078567"/>
                  <a:pt x="819150" y="3117850"/>
                </a:cubicBezTo>
              </a:path>
            </a:pathLst>
          </a:custGeom>
          <a:noFill/>
          <a:ln>
            <a:solidFill>
              <a:srgbClr val="AE47E7"/>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11" name="Freeform 10"/>
          <xdr:cNvSpPr/>
        </xdr:nvSpPr>
        <xdr:spPr>
          <a:xfrm>
            <a:off x="1079500" y="2235201"/>
            <a:ext cx="2457450" cy="3130552"/>
          </a:xfrm>
          <a:custGeom>
            <a:avLst/>
            <a:gdLst>
              <a:gd name="connsiteX0" fmla="*/ 0 w 825500"/>
              <a:gd name="connsiteY0" fmla="*/ 0 h 3117850"/>
              <a:gd name="connsiteX1" fmla="*/ 825500 w 825500"/>
              <a:gd name="connsiteY1" fmla="*/ 0 h 3117850"/>
              <a:gd name="connsiteX2" fmla="*/ 819150 w 825500"/>
              <a:gd name="connsiteY2" fmla="*/ 3117850 h 3117850"/>
            </a:gdLst>
            <a:ahLst/>
            <a:cxnLst>
              <a:cxn ang="0">
                <a:pos x="connsiteX0" y="connsiteY0"/>
              </a:cxn>
              <a:cxn ang="0">
                <a:pos x="connsiteX1" y="connsiteY1"/>
              </a:cxn>
              <a:cxn ang="0">
                <a:pos x="connsiteX2" y="connsiteY2"/>
              </a:cxn>
            </a:cxnLst>
            <a:rect l="l" t="t" r="r" b="b"/>
            <a:pathLst>
              <a:path w="825500" h="3117850">
                <a:moveTo>
                  <a:pt x="0" y="0"/>
                </a:moveTo>
                <a:lnTo>
                  <a:pt x="825500" y="0"/>
                </a:lnTo>
                <a:cubicBezTo>
                  <a:pt x="823383" y="1039283"/>
                  <a:pt x="821267" y="2078567"/>
                  <a:pt x="819150" y="3117850"/>
                </a:cubicBezTo>
              </a:path>
            </a:pathLst>
          </a:custGeom>
          <a:noFill/>
          <a:ln>
            <a:solidFill>
              <a:srgbClr val="42A056"/>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13" name="TextBox 12"/>
          <xdr:cNvSpPr txBox="1"/>
        </xdr:nvSpPr>
        <xdr:spPr>
          <a:xfrm>
            <a:off x="4375150" y="2184400"/>
            <a:ext cx="546100"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rgbClr val="7030A0"/>
                </a:solidFill>
                <a:latin typeface="Arial Narrow" panose="020B0606020202030204" pitchFamily="34" charset="0"/>
              </a:rPr>
              <a:t>0.88</a:t>
            </a:r>
          </a:p>
        </xdr:txBody>
      </xdr:sp>
      <xdr:sp macro="" textlink="">
        <xdr:nvSpPr>
          <xdr:cNvPr id="15" name="TextBox 14"/>
          <xdr:cNvSpPr txBox="1"/>
        </xdr:nvSpPr>
        <xdr:spPr>
          <a:xfrm>
            <a:off x="3276600" y="2000251"/>
            <a:ext cx="546100"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rgbClr val="008000"/>
                </a:solidFill>
                <a:latin typeface="Arial Narrow" panose="020B0606020202030204" pitchFamily="34" charset="0"/>
              </a:rPr>
              <a:t>0.66</a:t>
            </a:r>
          </a:p>
        </xdr:txBody>
      </xdr:sp>
      <xdr:sp macro="" textlink="">
        <xdr:nvSpPr>
          <xdr:cNvPr id="16" name="TextBox 15"/>
          <xdr:cNvSpPr txBox="1"/>
        </xdr:nvSpPr>
        <xdr:spPr>
          <a:xfrm>
            <a:off x="2413000" y="2019301"/>
            <a:ext cx="546100"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rgbClr val="0000FF"/>
                </a:solidFill>
                <a:latin typeface="Arial Narrow" panose="020B0606020202030204" pitchFamily="34" charset="0"/>
              </a:rPr>
              <a:t>0.44</a:t>
            </a:r>
          </a:p>
        </xdr:txBody>
      </xdr:sp>
      <xdr:sp macro="" textlink="">
        <xdr:nvSpPr>
          <xdr:cNvPr id="17" name="TextBox 16"/>
          <xdr:cNvSpPr txBox="1"/>
        </xdr:nvSpPr>
        <xdr:spPr>
          <a:xfrm>
            <a:off x="1574800" y="1993901"/>
            <a:ext cx="546100"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rgbClr val="FF0000"/>
                </a:solidFill>
                <a:latin typeface="Arial Narrow" panose="020B0606020202030204" pitchFamily="34" charset="0"/>
              </a:rPr>
              <a:t>0.22</a:t>
            </a:r>
          </a:p>
        </xdr:txBody>
      </xdr:sp>
      <xdr:sp macro="" textlink="">
        <xdr:nvSpPr>
          <xdr:cNvPr id="9" name="Freeform 8"/>
          <xdr:cNvSpPr/>
        </xdr:nvSpPr>
        <xdr:spPr>
          <a:xfrm>
            <a:off x="1066800" y="2235200"/>
            <a:ext cx="1644650" cy="3124201"/>
          </a:xfrm>
          <a:custGeom>
            <a:avLst/>
            <a:gdLst>
              <a:gd name="connsiteX0" fmla="*/ 0 w 825500"/>
              <a:gd name="connsiteY0" fmla="*/ 0 h 3117850"/>
              <a:gd name="connsiteX1" fmla="*/ 825500 w 825500"/>
              <a:gd name="connsiteY1" fmla="*/ 0 h 3117850"/>
              <a:gd name="connsiteX2" fmla="*/ 819150 w 825500"/>
              <a:gd name="connsiteY2" fmla="*/ 3117850 h 3117850"/>
            </a:gdLst>
            <a:ahLst/>
            <a:cxnLst>
              <a:cxn ang="0">
                <a:pos x="connsiteX0" y="connsiteY0"/>
              </a:cxn>
              <a:cxn ang="0">
                <a:pos x="connsiteX1" y="connsiteY1"/>
              </a:cxn>
              <a:cxn ang="0">
                <a:pos x="connsiteX2" y="connsiteY2"/>
              </a:cxn>
            </a:cxnLst>
            <a:rect l="l" t="t" r="r" b="b"/>
            <a:pathLst>
              <a:path w="825500" h="3117850">
                <a:moveTo>
                  <a:pt x="0" y="0"/>
                </a:moveTo>
                <a:lnTo>
                  <a:pt x="825500" y="0"/>
                </a:lnTo>
                <a:cubicBezTo>
                  <a:pt x="823383" y="1039283"/>
                  <a:pt x="821267" y="2078567"/>
                  <a:pt x="819150" y="3117850"/>
                </a:cubicBezTo>
              </a:path>
            </a:pathLst>
          </a:custGeom>
          <a:noFill/>
          <a:ln>
            <a:solidFill>
              <a:srgbClr val="6C6CEE"/>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8" name="Freeform 7"/>
          <xdr:cNvSpPr/>
        </xdr:nvSpPr>
        <xdr:spPr>
          <a:xfrm>
            <a:off x="1073150" y="2241550"/>
            <a:ext cx="825500" cy="3117850"/>
          </a:xfrm>
          <a:custGeom>
            <a:avLst/>
            <a:gdLst>
              <a:gd name="connsiteX0" fmla="*/ 0 w 825500"/>
              <a:gd name="connsiteY0" fmla="*/ 0 h 3117850"/>
              <a:gd name="connsiteX1" fmla="*/ 825500 w 825500"/>
              <a:gd name="connsiteY1" fmla="*/ 0 h 3117850"/>
              <a:gd name="connsiteX2" fmla="*/ 819150 w 825500"/>
              <a:gd name="connsiteY2" fmla="*/ 3117850 h 3117850"/>
            </a:gdLst>
            <a:ahLst/>
            <a:cxnLst>
              <a:cxn ang="0">
                <a:pos x="connsiteX0" y="connsiteY0"/>
              </a:cxn>
              <a:cxn ang="0">
                <a:pos x="connsiteX1" y="connsiteY1"/>
              </a:cxn>
              <a:cxn ang="0">
                <a:pos x="connsiteX2" y="connsiteY2"/>
              </a:cxn>
            </a:cxnLst>
            <a:rect l="l" t="t" r="r" b="b"/>
            <a:pathLst>
              <a:path w="825500" h="3117850">
                <a:moveTo>
                  <a:pt x="0" y="0"/>
                </a:moveTo>
                <a:lnTo>
                  <a:pt x="825500" y="0"/>
                </a:lnTo>
                <a:cubicBezTo>
                  <a:pt x="823383" y="1039283"/>
                  <a:pt x="821267" y="2078567"/>
                  <a:pt x="819150" y="3117850"/>
                </a:cubicBezTo>
              </a:path>
            </a:pathLst>
          </a:custGeom>
          <a:noFill/>
          <a:ln>
            <a:solidFill>
              <a:srgbClr val="F85342"/>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2</xdr:row>
      <xdr:rowOff>190501</xdr:rowOff>
    </xdr:from>
    <xdr:to>
      <xdr:col>9</xdr:col>
      <xdr:colOff>457200</xdr:colOff>
      <xdr:row>31</xdr:row>
      <xdr:rowOff>134506</xdr:rowOff>
    </xdr:to>
    <xdr:pic>
      <xdr:nvPicPr>
        <xdr:cNvPr id="12" name="Picture 1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584201"/>
          <a:ext cx="7315200" cy="5652655"/>
        </a:xfrm>
        <a:prstGeom prst="rect">
          <a:avLst/>
        </a:prstGeom>
      </xdr:spPr>
    </xdr:pic>
    <xdr:clientData/>
  </xdr:twoCellAnchor>
  <xdr:twoCellAnchor>
    <xdr:from>
      <xdr:col>1</xdr:col>
      <xdr:colOff>304800</xdr:colOff>
      <xdr:row>10</xdr:row>
      <xdr:rowOff>25401</xdr:rowOff>
    </xdr:from>
    <xdr:to>
      <xdr:col>5</xdr:col>
      <xdr:colOff>571500</xdr:colOff>
      <xdr:row>27</xdr:row>
      <xdr:rowOff>50803</xdr:rowOff>
    </xdr:to>
    <xdr:grpSp>
      <xdr:nvGrpSpPr>
        <xdr:cNvPr id="13" name="Group 12"/>
        <xdr:cNvGrpSpPr/>
      </xdr:nvGrpSpPr>
      <xdr:grpSpPr>
        <a:xfrm>
          <a:off x="1066800" y="1993901"/>
          <a:ext cx="3314700" cy="3371852"/>
          <a:chOff x="1066800" y="1993901"/>
          <a:chExt cx="3314700" cy="3371852"/>
        </a:xfrm>
      </xdr:grpSpPr>
      <xdr:sp macro="" textlink="">
        <xdr:nvSpPr>
          <xdr:cNvPr id="4" name="Freeform 3"/>
          <xdr:cNvSpPr/>
        </xdr:nvSpPr>
        <xdr:spPr>
          <a:xfrm>
            <a:off x="1079500" y="2228851"/>
            <a:ext cx="2717800" cy="3136902"/>
          </a:xfrm>
          <a:custGeom>
            <a:avLst/>
            <a:gdLst>
              <a:gd name="connsiteX0" fmla="*/ 0 w 825500"/>
              <a:gd name="connsiteY0" fmla="*/ 0 h 3117850"/>
              <a:gd name="connsiteX1" fmla="*/ 825500 w 825500"/>
              <a:gd name="connsiteY1" fmla="*/ 0 h 3117850"/>
              <a:gd name="connsiteX2" fmla="*/ 819150 w 825500"/>
              <a:gd name="connsiteY2" fmla="*/ 3117850 h 3117850"/>
            </a:gdLst>
            <a:ahLst/>
            <a:cxnLst>
              <a:cxn ang="0">
                <a:pos x="connsiteX0" y="connsiteY0"/>
              </a:cxn>
              <a:cxn ang="0">
                <a:pos x="connsiteX1" y="connsiteY1"/>
              </a:cxn>
              <a:cxn ang="0">
                <a:pos x="connsiteX2" y="connsiteY2"/>
              </a:cxn>
            </a:cxnLst>
            <a:rect l="l" t="t" r="r" b="b"/>
            <a:pathLst>
              <a:path w="825500" h="3117850">
                <a:moveTo>
                  <a:pt x="0" y="0"/>
                </a:moveTo>
                <a:lnTo>
                  <a:pt x="825500" y="0"/>
                </a:lnTo>
                <a:cubicBezTo>
                  <a:pt x="823383" y="1039283"/>
                  <a:pt x="821267" y="2078567"/>
                  <a:pt x="819150" y="3117850"/>
                </a:cubicBezTo>
              </a:path>
            </a:pathLst>
          </a:custGeom>
          <a:noFill/>
          <a:ln>
            <a:solidFill>
              <a:srgbClr val="AE47E7"/>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5" name="Freeform 4"/>
          <xdr:cNvSpPr/>
        </xdr:nvSpPr>
        <xdr:spPr>
          <a:xfrm>
            <a:off x="1079500" y="2235200"/>
            <a:ext cx="2025650" cy="3130553"/>
          </a:xfrm>
          <a:custGeom>
            <a:avLst/>
            <a:gdLst>
              <a:gd name="connsiteX0" fmla="*/ 0 w 825500"/>
              <a:gd name="connsiteY0" fmla="*/ 0 h 3117850"/>
              <a:gd name="connsiteX1" fmla="*/ 825500 w 825500"/>
              <a:gd name="connsiteY1" fmla="*/ 0 h 3117850"/>
              <a:gd name="connsiteX2" fmla="*/ 819150 w 825500"/>
              <a:gd name="connsiteY2" fmla="*/ 3117850 h 3117850"/>
            </a:gdLst>
            <a:ahLst/>
            <a:cxnLst>
              <a:cxn ang="0">
                <a:pos x="connsiteX0" y="connsiteY0"/>
              </a:cxn>
              <a:cxn ang="0">
                <a:pos x="connsiteX1" y="connsiteY1"/>
              </a:cxn>
              <a:cxn ang="0">
                <a:pos x="connsiteX2" y="connsiteY2"/>
              </a:cxn>
            </a:cxnLst>
            <a:rect l="l" t="t" r="r" b="b"/>
            <a:pathLst>
              <a:path w="825500" h="3117850">
                <a:moveTo>
                  <a:pt x="0" y="0"/>
                </a:moveTo>
                <a:lnTo>
                  <a:pt x="825500" y="0"/>
                </a:lnTo>
                <a:cubicBezTo>
                  <a:pt x="823383" y="1039283"/>
                  <a:pt x="821267" y="2078567"/>
                  <a:pt x="819150" y="3117850"/>
                </a:cubicBezTo>
              </a:path>
            </a:pathLst>
          </a:custGeom>
          <a:noFill/>
          <a:ln>
            <a:solidFill>
              <a:srgbClr val="42A056"/>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6" name="TextBox 5"/>
          <xdr:cNvSpPr txBox="1"/>
        </xdr:nvSpPr>
        <xdr:spPr>
          <a:xfrm>
            <a:off x="3835400" y="2139950"/>
            <a:ext cx="546100"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rgbClr val="7030A0"/>
                </a:solidFill>
                <a:latin typeface="Arial Narrow" panose="020B0606020202030204" pitchFamily="34" charset="0"/>
              </a:rPr>
              <a:t>0.72</a:t>
            </a:r>
          </a:p>
        </xdr:txBody>
      </xdr:sp>
      <xdr:sp macro="" textlink="">
        <xdr:nvSpPr>
          <xdr:cNvPr id="7" name="TextBox 6"/>
          <xdr:cNvSpPr txBox="1"/>
        </xdr:nvSpPr>
        <xdr:spPr>
          <a:xfrm>
            <a:off x="2857500" y="1993901"/>
            <a:ext cx="546100"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rgbClr val="008000"/>
                </a:solidFill>
                <a:latin typeface="Arial Narrow" panose="020B0606020202030204" pitchFamily="34" charset="0"/>
              </a:rPr>
              <a:t>0.54</a:t>
            </a:r>
          </a:p>
        </xdr:txBody>
      </xdr:sp>
      <xdr:sp macro="" textlink="">
        <xdr:nvSpPr>
          <xdr:cNvPr id="8" name="TextBox 7"/>
          <xdr:cNvSpPr txBox="1"/>
        </xdr:nvSpPr>
        <xdr:spPr>
          <a:xfrm>
            <a:off x="2120900" y="2006601"/>
            <a:ext cx="546100"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rgbClr val="0000FF"/>
                </a:solidFill>
                <a:latin typeface="Arial Narrow" panose="020B0606020202030204" pitchFamily="34" charset="0"/>
              </a:rPr>
              <a:t>0.36</a:t>
            </a:r>
          </a:p>
        </xdr:txBody>
      </xdr:sp>
      <xdr:sp macro="" textlink="">
        <xdr:nvSpPr>
          <xdr:cNvPr id="9" name="TextBox 8"/>
          <xdr:cNvSpPr txBox="1"/>
        </xdr:nvSpPr>
        <xdr:spPr>
          <a:xfrm>
            <a:off x="1422400" y="2006601"/>
            <a:ext cx="546100"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rgbClr val="FF0000"/>
                </a:solidFill>
                <a:latin typeface="Arial Narrow" panose="020B0606020202030204" pitchFamily="34" charset="0"/>
              </a:rPr>
              <a:t>0.18</a:t>
            </a:r>
          </a:p>
        </xdr:txBody>
      </xdr:sp>
      <xdr:sp macro="" textlink="">
        <xdr:nvSpPr>
          <xdr:cNvPr id="10" name="Freeform 9"/>
          <xdr:cNvSpPr/>
        </xdr:nvSpPr>
        <xdr:spPr>
          <a:xfrm>
            <a:off x="1066800" y="2228850"/>
            <a:ext cx="1365250" cy="3130551"/>
          </a:xfrm>
          <a:custGeom>
            <a:avLst/>
            <a:gdLst>
              <a:gd name="connsiteX0" fmla="*/ 0 w 825500"/>
              <a:gd name="connsiteY0" fmla="*/ 0 h 3117850"/>
              <a:gd name="connsiteX1" fmla="*/ 825500 w 825500"/>
              <a:gd name="connsiteY1" fmla="*/ 0 h 3117850"/>
              <a:gd name="connsiteX2" fmla="*/ 819150 w 825500"/>
              <a:gd name="connsiteY2" fmla="*/ 3117850 h 3117850"/>
            </a:gdLst>
            <a:ahLst/>
            <a:cxnLst>
              <a:cxn ang="0">
                <a:pos x="connsiteX0" y="connsiteY0"/>
              </a:cxn>
              <a:cxn ang="0">
                <a:pos x="connsiteX1" y="connsiteY1"/>
              </a:cxn>
              <a:cxn ang="0">
                <a:pos x="connsiteX2" y="connsiteY2"/>
              </a:cxn>
            </a:cxnLst>
            <a:rect l="l" t="t" r="r" b="b"/>
            <a:pathLst>
              <a:path w="825500" h="3117850">
                <a:moveTo>
                  <a:pt x="0" y="0"/>
                </a:moveTo>
                <a:lnTo>
                  <a:pt x="825500" y="0"/>
                </a:lnTo>
                <a:cubicBezTo>
                  <a:pt x="823383" y="1039283"/>
                  <a:pt x="821267" y="2078567"/>
                  <a:pt x="819150" y="3117850"/>
                </a:cubicBezTo>
              </a:path>
            </a:pathLst>
          </a:custGeom>
          <a:noFill/>
          <a:ln>
            <a:solidFill>
              <a:srgbClr val="6C6CEE"/>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11" name="Freeform 10"/>
          <xdr:cNvSpPr/>
        </xdr:nvSpPr>
        <xdr:spPr>
          <a:xfrm>
            <a:off x="1073150" y="2228850"/>
            <a:ext cx="673100" cy="3130550"/>
          </a:xfrm>
          <a:custGeom>
            <a:avLst/>
            <a:gdLst>
              <a:gd name="connsiteX0" fmla="*/ 0 w 825500"/>
              <a:gd name="connsiteY0" fmla="*/ 0 h 3117850"/>
              <a:gd name="connsiteX1" fmla="*/ 825500 w 825500"/>
              <a:gd name="connsiteY1" fmla="*/ 0 h 3117850"/>
              <a:gd name="connsiteX2" fmla="*/ 819150 w 825500"/>
              <a:gd name="connsiteY2" fmla="*/ 3117850 h 3117850"/>
            </a:gdLst>
            <a:ahLst/>
            <a:cxnLst>
              <a:cxn ang="0">
                <a:pos x="connsiteX0" y="connsiteY0"/>
              </a:cxn>
              <a:cxn ang="0">
                <a:pos x="connsiteX1" y="connsiteY1"/>
              </a:cxn>
              <a:cxn ang="0">
                <a:pos x="connsiteX2" y="connsiteY2"/>
              </a:cxn>
            </a:cxnLst>
            <a:rect l="l" t="t" r="r" b="b"/>
            <a:pathLst>
              <a:path w="825500" h="3117850">
                <a:moveTo>
                  <a:pt x="0" y="0"/>
                </a:moveTo>
                <a:lnTo>
                  <a:pt x="825500" y="0"/>
                </a:lnTo>
                <a:cubicBezTo>
                  <a:pt x="823383" y="1039283"/>
                  <a:pt x="821267" y="2078567"/>
                  <a:pt x="819150" y="3117850"/>
                </a:cubicBezTo>
              </a:path>
            </a:pathLst>
          </a:custGeom>
          <a:noFill/>
          <a:ln>
            <a:solidFill>
              <a:srgbClr val="F85342"/>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2</xdr:row>
      <xdr:rowOff>158751</xdr:rowOff>
    </xdr:from>
    <xdr:to>
      <xdr:col>9</xdr:col>
      <xdr:colOff>457200</xdr:colOff>
      <xdr:row>31</xdr:row>
      <xdr:rowOff>102756</xdr:rowOff>
    </xdr:to>
    <xdr:pic>
      <xdr:nvPicPr>
        <xdr:cNvPr id="20" name="Picture 19"/>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552451"/>
          <a:ext cx="7315200" cy="5652655"/>
        </a:xfrm>
        <a:prstGeom prst="rect">
          <a:avLst/>
        </a:prstGeom>
      </xdr:spPr>
    </xdr:pic>
    <xdr:clientData/>
  </xdr:twoCellAnchor>
  <xdr:twoCellAnchor>
    <xdr:from>
      <xdr:col>1</xdr:col>
      <xdr:colOff>304800</xdr:colOff>
      <xdr:row>10</xdr:row>
      <xdr:rowOff>25401</xdr:rowOff>
    </xdr:from>
    <xdr:to>
      <xdr:col>5</xdr:col>
      <xdr:colOff>571500</xdr:colOff>
      <xdr:row>27</xdr:row>
      <xdr:rowOff>50803</xdr:rowOff>
    </xdr:to>
    <xdr:grpSp>
      <xdr:nvGrpSpPr>
        <xdr:cNvPr id="21" name="Group 20"/>
        <xdr:cNvGrpSpPr/>
      </xdr:nvGrpSpPr>
      <xdr:grpSpPr>
        <a:xfrm>
          <a:off x="1066800" y="1993901"/>
          <a:ext cx="3314700" cy="3371852"/>
          <a:chOff x="1066800" y="1993901"/>
          <a:chExt cx="3314700" cy="3371852"/>
        </a:xfrm>
      </xdr:grpSpPr>
      <xdr:sp macro="" textlink="">
        <xdr:nvSpPr>
          <xdr:cNvPr id="12" name="Freeform 11"/>
          <xdr:cNvSpPr/>
        </xdr:nvSpPr>
        <xdr:spPr>
          <a:xfrm>
            <a:off x="1111250" y="2228851"/>
            <a:ext cx="2717800" cy="3136902"/>
          </a:xfrm>
          <a:custGeom>
            <a:avLst/>
            <a:gdLst>
              <a:gd name="connsiteX0" fmla="*/ 0 w 825500"/>
              <a:gd name="connsiteY0" fmla="*/ 0 h 3117850"/>
              <a:gd name="connsiteX1" fmla="*/ 825500 w 825500"/>
              <a:gd name="connsiteY1" fmla="*/ 0 h 3117850"/>
              <a:gd name="connsiteX2" fmla="*/ 819150 w 825500"/>
              <a:gd name="connsiteY2" fmla="*/ 3117850 h 3117850"/>
            </a:gdLst>
            <a:ahLst/>
            <a:cxnLst>
              <a:cxn ang="0">
                <a:pos x="connsiteX0" y="connsiteY0"/>
              </a:cxn>
              <a:cxn ang="0">
                <a:pos x="connsiteX1" y="connsiteY1"/>
              </a:cxn>
              <a:cxn ang="0">
                <a:pos x="connsiteX2" y="connsiteY2"/>
              </a:cxn>
            </a:cxnLst>
            <a:rect l="l" t="t" r="r" b="b"/>
            <a:pathLst>
              <a:path w="825500" h="3117850">
                <a:moveTo>
                  <a:pt x="0" y="0"/>
                </a:moveTo>
                <a:lnTo>
                  <a:pt x="825500" y="0"/>
                </a:lnTo>
                <a:cubicBezTo>
                  <a:pt x="823383" y="1039283"/>
                  <a:pt x="821267" y="2078567"/>
                  <a:pt x="819150" y="3117850"/>
                </a:cubicBezTo>
              </a:path>
            </a:pathLst>
          </a:custGeom>
          <a:noFill/>
          <a:ln>
            <a:solidFill>
              <a:srgbClr val="AE47E7"/>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13" name="Freeform 12"/>
          <xdr:cNvSpPr/>
        </xdr:nvSpPr>
        <xdr:spPr>
          <a:xfrm>
            <a:off x="1117600" y="2235200"/>
            <a:ext cx="2025650" cy="3130553"/>
          </a:xfrm>
          <a:custGeom>
            <a:avLst/>
            <a:gdLst>
              <a:gd name="connsiteX0" fmla="*/ 0 w 825500"/>
              <a:gd name="connsiteY0" fmla="*/ 0 h 3117850"/>
              <a:gd name="connsiteX1" fmla="*/ 825500 w 825500"/>
              <a:gd name="connsiteY1" fmla="*/ 0 h 3117850"/>
              <a:gd name="connsiteX2" fmla="*/ 819150 w 825500"/>
              <a:gd name="connsiteY2" fmla="*/ 3117850 h 3117850"/>
            </a:gdLst>
            <a:ahLst/>
            <a:cxnLst>
              <a:cxn ang="0">
                <a:pos x="connsiteX0" y="connsiteY0"/>
              </a:cxn>
              <a:cxn ang="0">
                <a:pos x="connsiteX1" y="connsiteY1"/>
              </a:cxn>
              <a:cxn ang="0">
                <a:pos x="connsiteX2" y="connsiteY2"/>
              </a:cxn>
            </a:cxnLst>
            <a:rect l="l" t="t" r="r" b="b"/>
            <a:pathLst>
              <a:path w="825500" h="3117850">
                <a:moveTo>
                  <a:pt x="0" y="0"/>
                </a:moveTo>
                <a:lnTo>
                  <a:pt x="825500" y="0"/>
                </a:lnTo>
                <a:cubicBezTo>
                  <a:pt x="823383" y="1039283"/>
                  <a:pt x="821267" y="2078567"/>
                  <a:pt x="819150" y="3117850"/>
                </a:cubicBezTo>
              </a:path>
            </a:pathLst>
          </a:custGeom>
          <a:noFill/>
          <a:ln>
            <a:solidFill>
              <a:srgbClr val="42A056"/>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14" name="TextBox 13"/>
          <xdr:cNvSpPr txBox="1"/>
        </xdr:nvSpPr>
        <xdr:spPr>
          <a:xfrm>
            <a:off x="3835400" y="2139950"/>
            <a:ext cx="546100"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rgbClr val="7030A0"/>
                </a:solidFill>
                <a:latin typeface="Arial Narrow" panose="020B0606020202030204" pitchFamily="34" charset="0"/>
              </a:rPr>
              <a:t>0.49</a:t>
            </a:r>
          </a:p>
        </xdr:txBody>
      </xdr:sp>
      <xdr:sp macro="" textlink="">
        <xdr:nvSpPr>
          <xdr:cNvPr id="15" name="TextBox 14"/>
          <xdr:cNvSpPr txBox="1"/>
        </xdr:nvSpPr>
        <xdr:spPr>
          <a:xfrm>
            <a:off x="2857500" y="1993901"/>
            <a:ext cx="546100"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rgbClr val="008000"/>
                </a:solidFill>
                <a:latin typeface="Arial Narrow" panose="020B0606020202030204" pitchFamily="34" charset="0"/>
              </a:rPr>
              <a:t>0.37</a:t>
            </a:r>
          </a:p>
        </xdr:txBody>
      </xdr:sp>
      <xdr:sp macro="" textlink="">
        <xdr:nvSpPr>
          <xdr:cNvPr id="16" name="TextBox 15"/>
          <xdr:cNvSpPr txBox="1"/>
        </xdr:nvSpPr>
        <xdr:spPr>
          <a:xfrm>
            <a:off x="2120900" y="2006601"/>
            <a:ext cx="546100"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rgbClr val="0000FF"/>
                </a:solidFill>
                <a:latin typeface="Arial Narrow" panose="020B0606020202030204" pitchFamily="34" charset="0"/>
              </a:rPr>
              <a:t>0.24</a:t>
            </a:r>
          </a:p>
        </xdr:txBody>
      </xdr:sp>
      <xdr:sp macro="" textlink="">
        <xdr:nvSpPr>
          <xdr:cNvPr id="17" name="TextBox 16"/>
          <xdr:cNvSpPr txBox="1"/>
        </xdr:nvSpPr>
        <xdr:spPr>
          <a:xfrm>
            <a:off x="1422400" y="2006601"/>
            <a:ext cx="546100"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rgbClr val="FF0000"/>
                </a:solidFill>
                <a:latin typeface="Arial Narrow" panose="020B0606020202030204" pitchFamily="34" charset="0"/>
              </a:rPr>
              <a:t>0.12</a:t>
            </a:r>
          </a:p>
        </xdr:txBody>
      </xdr:sp>
      <xdr:sp macro="" textlink="">
        <xdr:nvSpPr>
          <xdr:cNvPr id="18" name="Freeform 17"/>
          <xdr:cNvSpPr/>
        </xdr:nvSpPr>
        <xdr:spPr>
          <a:xfrm>
            <a:off x="1092200" y="2228850"/>
            <a:ext cx="1365250" cy="3130551"/>
          </a:xfrm>
          <a:custGeom>
            <a:avLst/>
            <a:gdLst>
              <a:gd name="connsiteX0" fmla="*/ 0 w 825500"/>
              <a:gd name="connsiteY0" fmla="*/ 0 h 3117850"/>
              <a:gd name="connsiteX1" fmla="*/ 825500 w 825500"/>
              <a:gd name="connsiteY1" fmla="*/ 0 h 3117850"/>
              <a:gd name="connsiteX2" fmla="*/ 819150 w 825500"/>
              <a:gd name="connsiteY2" fmla="*/ 3117850 h 3117850"/>
            </a:gdLst>
            <a:ahLst/>
            <a:cxnLst>
              <a:cxn ang="0">
                <a:pos x="connsiteX0" y="connsiteY0"/>
              </a:cxn>
              <a:cxn ang="0">
                <a:pos x="connsiteX1" y="connsiteY1"/>
              </a:cxn>
              <a:cxn ang="0">
                <a:pos x="connsiteX2" y="connsiteY2"/>
              </a:cxn>
            </a:cxnLst>
            <a:rect l="l" t="t" r="r" b="b"/>
            <a:pathLst>
              <a:path w="825500" h="3117850">
                <a:moveTo>
                  <a:pt x="0" y="0"/>
                </a:moveTo>
                <a:lnTo>
                  <a:pt x="825500" y="0"/>
                </a:lnTo>
                <a:cubicBezTo>
                  <a:pt x="823383" y="1039283"/>
                  <a:pt x="821267" y="2078567"/>
                  <a:pt x="819150" y="3117850"/>
                </a:cubicBezTo>
              </a:path>
            </a:pathLst>
          </a:custGeom>
          <a:noFill/>
          <a:ln>
            <a:solidFill>
              <a:srgbClr val="6C6CEE"/>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19" name="Freeform 18"/>
          <xdr:cNvSpPr/>
        </xdr:nvSpPr>
        <xdr:spPr>
          <a:xfrm>
            <a:off x="1066800" y="2222500"/>
            <a:ext cx="704850" cy="3136900"/>
          </a:xfrm>
          <a:custGeom>
            <a:avLst/>
            <a:gdLst>
              <a:gd name="connsiteX0" fmla="*/ 0 w 825500"/>
              <a:gd name="connsiteY0" fmla="*/ 0 h 3117850"/>
              <a:gd name="connsiteX1" fmla="*/ 825500 w 825500"/>
              <a:gd name="connsiteY1" fmla="*/ 0 h 3117850"/>
              <a:gd name="connsiteX2" fmla="*/ 819150 w 825500"/>
              <a:gd name="connsiteY2" fmla="*/ 3117850 h 3117850"/>
            </a:gdLst>
            <a:ahLst/>
            <a:cxnLst>
              <a:cxn ang="0">
                <a:pos x="connsiteX0" y="connsiteY0"/>
              </a:cxn>
              <a:cxn ang="0">
                <a:pos x="connsiteX1" y="connsiteY1"/>
              </a:cxn>
              <a:cxn ang="0">
                <a:pos x="connsiteX2" y="connsiteY2"/>
              </a:cxn>
            </a:cxnLst>
            <a:rect l="l" t="t" r="r" b="b"/>
            <a:pathLst>
              <a:path w="825500" h="3117850">
                <a:moveTo>
                  <a:pt x="0" y="0"/>
                </a:moveTo>
                <a:lnTo>
                  <a:pt x="825500" y="0"/>
                </a:lnTo>
                <a:cubicBezTo>
                  <a:pt x="823383" y="1039283"/>
                  <a:pt x="821267" y="2078567"/>
                  <a:pt x="819150" y="3117850"/>
                </a:cubicBezTo>
              </a:path>
            </a:pathLst>
          </a:custGeom>
          <a:noFill/>
          <a:ln>
            <a:solidFill>
              <a:srgbClr val="F85342"/>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3</xdr:row>
      <xdr:rowOff>50800</xdr:rowOff>
    </xdr:from>
    <xdr:to>
      <xdr:col>10</xdr:col>
      <xdr:colOff>577496</xdr:colOff>
      <xdr:row>19</xdr:row>
      <xdr:rowOff>133350</xdr:rowOff>
    </xdr:to>
    <xdr:pic>
      <xdr:nvPicPr>
        <xdr:cNvPr id="12" name="Picture 11"/>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0" y="641350"/>
          <a:ext cx="8489596" cy="323215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6</xdr:row>
      <xdr:rowOff>184150</xdr:rowOff>
    </xdr:from>
    <xdr:to>
      <xdr:col>15</xdr:col>
      <xdr:colOff>518522</xdr:colOff>
      <xdr:row>62</xdr:row>
      <xdr:rowOff>133350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250950"/>
          <a:ext cx="13028022" cy="109728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image" Target="../media/image1.jpeg"/><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www.google.com/url?sa=t&amp;rct=j&amp;q=&amp;esrc=s&amp;source=web&amp;cd=1&amp;cad=rja&amp;uact=8&amp;ved=0CB4QFjAA&amp;url=http%3A%2F%2Fwww.dot.ca.gov%2Fhq%2Fconstruc%2Fstormwater%2Fsw_attachments%2Fattachment_d.doc&amp;ei=GQRlVLDOI-jxigLT5oCgCA&amp;usg=AFQjCNGRMimTm5s-0qXUbv4XqBPTOa_DDg" TargetMode="Externa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showGridLines="0" tabSelected="1" workbookViewId="0">
      <selection activeCell="A2" sqref="A2"/>
    </sheetView>
  </sheetViews>
  <sheetFormatPr defaultRowHeight="15.5" x14ac:dyDescent="0.35"/>
  <sheetData>
    <row r="1" spans="1:1" ht="23" x14ac:dyDescent="0.5">
      <c r="A1" s="54" t="s">
        <v>61</v>
      </c>
    </row>
  </sheetData>
  <pageMargins left="0.7" right="0.7" top="0.75" bottom="0.75" header="0.3" footer="0.3"/>
  <pageSetup orientation="portrait" r:id="rId1"/>
  <drawing r:id="rId2"/>
  <picture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53"/>
  <sheetViews>
    <sheetView showGridLines="0" topLeftCell="A79" workbookViewId="0">
      <selection activeCell="I23" sqref="I23"/>
    </sheetView>
  </sheetViews>
  <sheetFormatPr defaultRowHeight="15.5" x14ac:dyDescent="0.35"/>
  <cols>
    <col min="2" max="2" width="16.3828125" customWidth="1"/>
    <col min="3" max="3" width="16.69140625" customWidth="1"/>
    <col min="4" max="4" width="10.15234375" customWidth="1"/>
    <col min="6" max="6" width="10.53515625" customWidth="1"/>
    <col min="11" max="11" width="7.53515625" customWidth="1"/>
    <col min="12" max="12" width="13" customWidth="1"/>
  </cols>
  <sheetData>
    <row r="1" spans="1:11" ht="18" x14ac:dyDescent="0.4">
      <c r="A1" s="72" t="s">
        <v>55</v>
      </c>
      <c r="B1" s="72"/>
      <c r="C1" s="72"/>
      <c r="D1" s="72"/>
      <c r="E1" s="72"/>
      <c r="F1" s="72"/>
      <c r="G1" s="72"/>
      <c r="H1" s="72"/>
      <c r="I1" s="72"/>
      <c r="J1" s="72"/>
    </row>
    <row r="2" spans="1:11" x14ac:dyDescent="0.35">
      <c r="A2" s="87" t="s">
        <v>60</v>
      </c>
      <c r="B2" s="87"/>
      <c r="C2" s="87"/>
      <c r="D2" s="87"/>
      <c r="E2" s="87"/>
      <c r="F2" s="87"/>
      <c r="G2" s="87"/>
      <c r="H2" s="87"/>
      <c r="I2" s="87"/>
      <c r="J2" s="87"/>
    </row>
    <row r="3" spans="1:11" x14ac:dyDescent="0.35">
      <c r="A3" s="6" t="s">
        <v>76</v>
      </c>
    </row>
    <row r="4" spans="1:11" ht="16" thickBot="1" x14ac:dyDescent="0.4">
      <c r="A4" s="6"/>
    </row>
    <row r="5" spans="1:11" ht="16" thickBot="1" x14ac:dyDescent="0.4">
      <c r="A5" s="89" t="s">
        <v>59</v>
      </c>
      <c r="B5" s="90"/>
      <c r="C5" s="85"/>
      <c r="D5" s="88"/>
      <c r="E5" s="88"/>
      <c r="F5" s="88"/>
      <c r="G5" s="88"/>
      <c r="H5" s="88"/>
      <c r="I5" s="86"/>
    </row>
    <row r="6" spans="1:11" ht="16" thickBot="1" x14ac:dyDescent="0.4"/>
    <row r="7" spans="1:11" ht="16" thickBot="1" x14ac:dyDescent="0.4">
      <c r="A7" s="18" t="s">
        <v>19</v>
      </c>
      <c r="B7" s="18" t="s">
        <v>42</v>
      </c>
      <c r="F7" s="35"/>
      <c r="G7" s="11" t="s">
        <v>30</v>
      </c>
    </row>
    <row r="8" spans="1:11" ht="16" thickBot="1" x14ac:dyDescent="0.4">
      <c r="A8" s="18"/>
      <c r="B8" s="18"/>
      <c r="F8" s="40"/>
      <c r="G8" s="11"/>
    </row>
    <row r="9" spans="1:11" ht="16" thickBot="1" x14ac:dyDescent="0.4">
      <c r="A9" s="18" t="s">
        <v>20</v>
      </c>
      <c r="B9" s="18" t="s">
        <v>41</v>
      </c>
      <c r="F9" s="35"/>
      <c r="G9" s="11" t="s">
        <v>43</v>
      </c>
      <c r="H9" s="95" t="s">
        <v>81</v>
      </c>
      <c r="I9" s="96">
        <f>F9/100</f>
        <v>0</v>
      </c>
      <c r="J9" s="97" t="s">
        <v>82</v>
      </c>
      <c r="K9" s="98"/>
    </row>
    <row r="10" spans="1:11" x14ac:dyDescent="0.35">
      <c r="A10" s="18"/>
      <c r="B10" s="18"/>
      <c r="F10" s="40"/>
      <c r="G10" s="11"/>
      <c r="H10" s="95"/>
      <c r="I10" s="99"/>
      <c r="J10" s="98"/>
      <c r="K10" s="98"/>
    </row>
    <row r="11" spans="1:11" ht="16" thickBot="1" x14ac:dyDescent="0.4">
      <c r="A11" s="18"/>
      <c r="B11" s="18" t="s">
        <v>65</v>
      </c>
      <c r="F11" s="40"/>
      <c r="G11" s="11"/>
      <c r="H11" s="95"/>
      <c r="I11" s="99"/>
      <c r="J11" s="98"/>
      <c r="K11" s="98"/>
    </row>
    <row r="12" spans="1:11" ht="16" thickBot="1" x14ac:dyDescent="0.4">
      <c r="A12" s="18"/>
      <c r="B12" s="18"/>
      <c r="D12" s="55" t="s">
        <v>66</v>
      </c>
      <c r="E12" s="59"/>
      <c r="F12" s="56" t="s">
        <v>67</v>
      </c>
      <c r="G12" s="60"/>
      <c r="H12" s="2"/>
      <c r="I12" s="41"/>
    </row>
    <row r="13" spans="1:11" ht="17" x14ac:dyDescent="0.35">
      <c r="A13" s="18"/>
      <c r="B13" s="61" t="s">
        <v>68</v>
      </c>
      <c r="C13" s="62">
        <f>(E12*218*H52/12)+(G12*109*H52/12)</f>
        <v>0</v>
      </c>
      <c r="D13" s="63" t="s">
        <v>69</v>
      </c>
      <c r="E13" s="57"/>
      <c r="F13" s="56"/>
      <c r="G13" s="58"/>
      <c r="H13" s="2"/>
      <c r="I13" s="41"/>
    </row>
    <row r="15" spans="1:11" x14ac:dyDescent="0.35">
      <c r="A15" s="18" t="s">
        <v>32</v>
      </c>
      <c r="B15" s="18" t="s">
        <v>34</v>
      </c>
      <c r="C15" s="18"/>
    </row>
    <row r="16" spans="1:11" ht="6.5" customHeight="1" x14ac:dyDescent="0.35"/>
    <row r="17" spans="1:13" x14ac:dyDescent="0.35">
      <c r="B17" s="10" t="s">
        <v>4</v>
      </c>
      <c r="C17" s="82" t="s">
        <v>5</v>
      </c>
      <c r="D17" s="82"/>
      <c r="E17" s="9">
        <v>150</v>
      </c>
      <c r="F17" s="9" t="s">
        <v>6</v>
      </c>
      <c r="G17" s="9"/>
      <c r="H17" s="9"/>
    </row>
    <row r="18" spans="1:13" x14ac:dyDescent="0.35">
      <c r="B18" s="9"/>
      <c r="C18" s="82" t="s">
        <v>7</v>
      </c>
      <c r="D18" s="82"/>
      <c r="E18" s="9">
        <v>160</v>
      </c>
      <c r="F18" s="9" t="s">
        <v>6</v>
      </c>
      <c r="G18" s="9"/>
      <c r="H18" s="9"/>
    </row>
    <row r="19" spans="1:13" ht="16" thickBot="1" x14ac:dyDescent="0.4">
      <c r="B19" s="9"/>
      <c r="C19" s="9"/>
      <c r="D19" s="9"/>
      <c r="E19" s="9"/>
      <c r="F19" s="9"/>
      <c r="G19" s="9"/>
      <c r="H19" s="9"/>
    </row>
    <row r="20" spans="1:13" ht="16" thickBot="1" x14ac:dyDescent="0.4">
      <c r="B20" s="9"/>
      <c r="C20" s="83" t="s">
        <v>11</v>
      </c>
      <c r="D20" s="83"/>
      <c r="E20" s="83"/>
      <c r="F20" s="84"/>
      <c r="G20" s="15"/>
      <c r="H20" s="12" t="s">
        <v>12</v>
      </c>
    </row>
    <row r="21" spans="1:13" ht="16" thickBot="1" x14ac:dyDescent="0.4">
      <c r="B21" s="9"/>
      <c r="C21" s="51" t="s">
        <v>13</v>
      </c>
      <c r="D21" s="51"/>
      <c r="E21" s="51"/>
      <c r="F21" s="51"/>
      <c r="G21" s="15"/>
      <c r="H21" s="12" t="s">
        <v>14</v>
      </c>
    </row>
    <row r="22" spans="1:13" x14ac:dyDescent="0.35">
      <c r="B22" s="9"/>
      <c r="C22" s="51" t="s">
        <v>15</v>
      </c>
      <c r="D22" s="13"/>
      <c r="E22" s="13"/>
      <c r="F22" s="13" t="str">
        <f>IF(G20="North","Redding","Fresno")</f>
        <v>Fresno</v>
      </c>
      <c r="G22" s="16">
        <f>IF(G20="north",G21/E17,G21/E18)</f>
        <v>0</v>
      </c>
      <c r="H22" s="9"/>
    </row>
    <row r="23" spans="1:13" x14ac:dyDescent="0.35">
      <c r="B23" s="9"/>
      <c r="C23" s="13"/>
      <c r="D23" s="13"/>
      <c r="E23" s="13"/>
      <c r="F23" s="13"/>
      <c r="G23" s="24"/>
      <c r="H23" s="9"/>
    </row>
    <row r="25" spans="1:13" x14ac:dyDescent="0.35">
      <c r="A25" s="18" t="s">
        <v>37</v>
      </c>
      <c r="B25" s="18" t="s">
        <v>35</v>
      </c>
    </row>
    <row r="26" spans="1:13" ht="16" thickBot="1" x14ac:dyDescent="0.4">
      <c r="B26" s="20"/>
      <c r="C26" s="20"/>
      <c r="D26" s="20"/>
      <c r="E26" s="20"/>
      <c r="F26" s="20"/>
      <c r="G26" s="20"/>
      <c r="H26" s="20"/>
      <c r="I26" s="19"/>
      <c r="J26" s="95" t="s">
        <v>44</v>
      </c>
      <c r="K26" s="100">
        <f>(0.858*(I9)^3)-(0.78*(I9)^2)+(0.774*I9)+0.04</f>
        <v>0.04</v>
      </c>
      <c r="L26" s="97" t="s">
        <v>77</v>
      </c>
      <c r="M26" s="98"/>
    </row>
    <row r="27" spans="1:13" ht="16" thickBot="1" x14ac:dyDescent="0.4">
      <c r="B27" s="20" t="s">
        <v>17</v>
      </c>
      <c r="C27" s="20"/>
      <c r="D27" s="20"/>
      <c r="E27" s="20"/>
      <c r="F27" s="20"/>
      <c r="G27" s="22"/>
      <c r="H27" s="21" t="s">
        <v>18</v>
      </c>
      <c r="I27" s="19"/>
      <c r="J27" s="101"/>
      <c r="K27" s="101"/>
      <c r="L27" s="98"/>
      <c r="M27" s="98"/>
    </row>
    <row r="28" spans="1:13" x14ac:dyDescent="0.35">
      <c r="B28" s="20"/>
      <c r="C28" s="20"/>
      <c r="D28" s="20"/>
      <c r="E28" s="20"/>
      <c r="F28" s="20"/>
      <c r="G28" s="20"/>
      <c r="H28" s="21" t="s">
        <v>22</v>
      </c>
      <c r="I28" s="19"/>
      <c r="J28" s="101"/>
      <c r="K28" s="101"/>
      <c r="L28" s="98"/>
      <c r="M28" s="98"/>
    </row>
    <row r="29" spans="1:13" x14ac:dyDescent="0.35">
      <c r="A29" s="8"/>
      <c r="B29" s="25"/>
      <c r="C29" s="25"/>
      <c r="D29" s="25"/>
      <c r="E29" s="25"/>
      <c r="F29" s="25"/>
      <c r="G29" s="25"/>
      <c r="H29" s="25"/>
      <c r="I29" s="8"/>
    </row>
    <row r="30" spans="1:13" ht="16" thickBot="1" x14ac:dyDescent="0.4">
      <c r="B30" s="18" t="s">
        <v>21</v>
      </c>
      <c r="D30" s="25"/>
      <c r="E30" s="25"/>
      <c r="F30" s="25"/>
      <c r="G30" s="25"/>
      <c r="H30" s="25"/>
      <c r="I30" s="25"/>
      <c r="J30" s="8"/>
    </row>
    <row r="31" spans="1:13" ht="16" thickBot="1" x14ac:dyDescent="0.4">
      <c r="B31" s="79" t="s">
        <v>33</v>
      </c>
      <c r="C31" s="80"/>
      <c r="D31" s="81"/>
      <c r="E31" s="17">
        <f>IF(AND(G27&lt;=E35,G27&gt;D35),(G27-D35)/(E35-D35)*(E39-D39)+D39)+IF(AND(G27&lt;=D35,G27&gt;=0),(G27-0)/(D35-0)*(D39-0))+IF(AND(G27&lt;=F35,G27&gt;E35),(G27-E35)/(F35-E35)*(F39-E39)+E39)+IF(AND(G27&lt;=G35,G27&gt;F35),(G27-F35)/(G35-F35)*(G39-F39)+F39)</f>
        <v>0</v>
      </c>
      <c r="J31" s="95" t="s">
        <v>48</v>
      </c>
      <c r="K31" s="102">
        <f>'P6 Table'!E26</f>
        <v>0.55000000000000004</v>
      </c>
      <c r="L31" s="101" t="s">
        <v>50</v>
      </c>
    </row>
    <row r="32" spans="1:13" x14ac:dyDescent="0.35">
      <c r="B32" s="26"/>
      <c r="C32" s="27"/>
      <c r="D32" s="28"/>
      <c r="E32" s="29"/>
      <c r="J32" s="101"/>
      <c r="K32" s="101"/>
      <c r="L32" s="103" t="s">
        <v>78</v>
      </c>
    </row>
    <row r="33" spans="1:17" x14ac:dyDescent="0.35">
      <c r="B33" s="18" t="s">
        <v>36</v>
      </c>
    </row>
    <row r="34" spans="1:17" x14ac:dyDescent="0.35">
      <c r="D34" s="77" t="s">
        <v>3</v>
      </c>
      <c r="E34" s="78"/>
      <c r="F34" s="78"/>
      <c r="G34" s="78"/>
    </row>
    <row r="35" spans="1:17" x14ac:dyDescent="0.35">
      <c r="D35" s="3">
        <v>0.25</v>
      </c>
      <c r="E35" s="3">
        <v>0.5</v>
      </c>
      <c r="F35" s="3">
        <v>0.75</v>
      </c>
      <c r="G35" s="3">
        <v>1</v>
      </c>
    </row>
    <row r="36" spans="1:17" ht="15.5" customHeight="1" x14ac:dyDescent="0.35">
      <c r="B36" s="75" t="s">
        <v>8</v>
      </c>
      <c r="C36" s="33" t="s">
        <v>0</v>
      </c>
      <c r="D36" s="4">
        <v>0.22</v>
      </c>
      <c r="E36" s="4">
        <v>0.44</v>
      </c>
      <c r="F36" s="4">
        <v>0.66</v>
      </c>
      <c r="G36" s="4">
        <v>0.88</v>
      </c>
      <c r="H36" s="73" t="s">
        <v>31</v>
      </c>
      <c r="I36" s="74"/>
      <c r="P36" t="s">
        <v>9</v>
      </c>
      <c r="Q36" t="s">
        <v>62</v>
      </c>
    </row>
    <row r="37" spans="1:17" x14ac:dyDescent="0.35">
      <c r="B37" s="76"/>
      <c r="C37" s="33" t="s">
        <v>1</v>
      </c>
      <c r="D37" s="5">
        <v>0.18</v>
      </c>
      <c r="E37" s="5">
        <v>0.36</v>
      </c>
      <c r="F37" s="5">
        <v>0.54</v>
      </c>
      <c r="G37" s="5">
        <v>0.72</v>
      </c>
      <c r="H37" s="74"/>
      <c r="I37" s="74"/>
      <c r="P37" t="s">
        <v>10</v>
      </c>
      <c r="Q37" t="s">
        <v>63</v>
      </c>
    </row>
    <row r="38" spans="1:17" x14ac:dyDescent="0.35">
      <c r="B38" s="76"/>
      <c r="C38" s="33" t="s">
        <v>2</v>
      </c>
      <c r="D38" s="5">
        <v>0.12</v>
      </c>
      <c r="E38" s="5">
        <v>0.24</v>
      </c>
      <c r="F38" s="5">
        <v>0.37</v>
      </c>
      <c r="G38" s="5">
        <v>0.49</v>
      </c>
      <c r="H38" s="74"/>
      <c r="I38" s="74"/>
    </row>
    <row r="39" spans="1:17" x14ac:dyDescent="0.35">
      <c r="B39" s="76"/>
      <c r="C39" s="34" t="s">
        <v>16</v>
      </c>
      <c r="D39" s="14">
        <f>IF($G$20="North",($G$22*(D36-D37))+D37,(D37-($G$22*(D37-D38))))</f>
        <v>0.18</v>
      </c>
      <c r="E39" s="14">
        <f>IF($G$20="North",($G$22*(E36-E37))+E37,(E37-($G$22*(E37-E38))))</f>
        <v>0.36</v>
      </c>
      <c r="F39" s="14">
        <f>IF($G$20="North",($G$22*(F36-F37))+F37,(F37-($G$22*(F37-F38))))</f>
        <v>0.54</v>
      </c>
      <c r="G39" s="14">
        <f>IF($G$20="North",($G$22*(G36-G37))+G37,(G37-($G$22*(G37-G38))))</f>
        <v>0.72</v>
      </c>
      <c r="H39" s="74"/>
      <c r="I39" s="74"/>
    </row>
    <row r="40" spans="1:17" ht="27.5" customHeight="1" x14ac:dyDescent="0.35">
      <c r="B40" s="47"/>
      <c r="C40" s="48"/>
      <c r="D40" s="49"/>
      <c r="E40" s="49"/>
      <c r="F40" s="49"/>
      <c r="G40" s="49"/>
      <c r="H40" s="104" t="s">
        <v>49</v>
      </c>
      <c r="I40" s="105"/>
      <c r="J40" s="105"/>
      <c r="K40" s="101">
        <v>1.9630000000000001</v>
      </c>
      <c r="L40" s="97" t="s">
        <v>79</v>
      </c>
      <c r="M40" s="98"/>
    </row>
    <row r="41" spans="1:17" x14ac:dyDescent="0.35">
      <c r="H41" s="101"/>
      <c r="I41" s="101"/>
      <c r="J41" s="101"/>
      <c r="K41" s="101"/>
      <c r="L41" s="98"/>
      <c r="M41" s="98"/>
    </row>
    <row r="42" spans="1:17" x14ac:dyDescent="0.35">
      <c r="A42" s="18" t="s">
        <v>56</v>
      </c>
      <c r="B42" s="18" t="s">
        <v>57</v>
      </c>
    </row>
    <row r="43" spans="1:17" ht="16" thickBot="1" x14ac:dyDescent="0.4">
      <c r="B43" s="7" t="s">
        <v>52</v>
      </c>
    </row>
    <row r="44" spans="1:17" ht="16" thickBot="1" x14ac:dyDescent="0.4">
      <c r="B44" s="50" t="s">
        <v>54</v>
      </c>
      <c r="C44" s="36"/>
      <c r="D44" s="85"/>
      <c r="E44" s="86"/>
      <c r="F44" s="53" t="s">
        <v>64</v>
      </c>
    </row>
    <row r="45" spans="1:17" x14ac:dyDescent="0.35">
      <c r="B45" s="38">
        <f>F7*(E31/12)-C13</f>
        <v>0</v>
      </c>
      <c r="C45" s="37" t="s">
        <v>38</v>
      </c>
    </row>
    <row r="46" spans="1:17" x14ac:dyDescent="0.35">
      <c r="B46" s="38">
        <f>B45*7.48</f>
        <v>0</v>
      </c>
      <c r="C46" s="37" t="s">
        <v>39</v>
      </c>
    </row>
    <row r="47" spans="1:17" x14ac:dyDescent="0.35">
      <c r="B47" s="39" t="e">
        <f>F7/43560*(E31/12)-(C13/(E31/12)/43560*(E31/12))</f>
        <v>#DIV/0!</v>
      </c>
      <c r="C47" s="37" t="s">
        <v>40</v>
      </c>
      <c r="J47" s="1"/>
    </row>
    <row r="49" spans="2:11" ht="16" thickBot="1" x14ac:dyDescent="0.4">
      <c r="B49" s="108" t="s">
        <v>53</v>
      </c>
    </row>
    <row r="50" spans="2:11" ht="16" thickBot="1" x14ac:dyDescent="0.4">
      <c r="B50" s="50" t="s">
        <v>54</v>
      </c>
      <c r="C50" s="36"/>
      <c r="D50" s="85"/>
      <c r="E50" s="86"/>
      <c r="F50" s="53" t="s">
        <v>64</v>
      </c>
    </row>
    <row r="51" spans="2:11" x14ac:dyDescent="0.35">
      <c r="B51" s="38">
        <f>F7*(H52/12)-C13</f>
        <v>0</v>
      </c>
      <c r="C51" s="37" t="s">
        <v>38</v>
      </c>
    </row>
    <row r="52" spans="2:11" x14ac:dyDescent="0.35">
      <c r="B52" s="38">
        <f>B51*7.48</f>
        <v>0</v>
      </c>
      <c r="C52" s="37" t="s">
        <v>39</v>
      </c>
      <c r="E52" s="106" t="s">
        <v>51</v>
      </c>
      <c r="F52" s="101"/>
      <c r="G52" s="101"/>
      <c r="H52" s="107">
        <f>K40*K26*K31</f>
        <v>4.3186000000000009E-2</v>
      </c>
      <c r="I52" s="101" t="s">
        <v>50</v>
      </c>
      <c r="J52" s="101" t="s">
        <v>80</v>
      </c>
      <c r="K52" s="101"/>
    </row>
    <row r="53" spans="2:11" x14ac:dyDescent="0.35">
      <c r="B53" s="39" t="e">
        <f>F7/43560*(H52/12)-(C13/(E31/12)/43560*(E31/12))</f>
        <v>#DIV/0!</v>
      </c>
      <c r="C53" s="37" t="s">
        <v>40</v>
      </c>
    </row>
  </sheetData>
  <mergeCells count="17">
    <mergeCell ref="L26:M28"/>
    <mergeCell ref="J9:K11"/>
    <mergeCell ref="L40:M41"/>
    <mergeCell ref="D44:E44"/>
    <mergeCell ref="D50:E50"/>
    <mergeCell ref="H40:J40"/>
    <mergeCell ref="A2:J2"/>
    <mergeCell ref="C5:I5"/>
    <mergeCell ref="A5:B5"/>
    <mergeCell ref="A1:J1"/>
    <mergeCell ref="H36:I39"/>
    <mergeCell ref="B36:B39"/>
    <mergeCell ref="D34:G34"/>
    <mergeCell ref="B31:D31"/>
    <mergeCell ref="C17:D17"/>
    <mergeCell ref="C18:D18"/>
    <mergeCell ref="C20:F20"/>
  </mergeCells>
  <dataValidations count="2">
    <dataValidation type="list" allowBlank="1" showInputMessage="1" showErrorMessage="1" sqref="G20">
      <formula1>$P$36:$P$37</formula1>
    </dataValidation>
    <dataValidation type="list" allowBlank="1" showInputMessage="1" showErrorMessage="1" sqref="D44:E44 D50:E50">
      <formula1>$Q$36:$Q$37</formula1>
    </dataValidation>
  </dataValidations>
  <pageMargins left="0.7" right="0.7" top="0.75" bottom="0.75" header="0.3" footer="0.3"/>
  <pageSetup scale="67"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
  <sheetViews>
    <sheetView topLeftCell="A13" workbookViewId="0">
      <selection activeCell="A3" sqref="A3"/>
    </sheetView>
  </sheetViews>
  <sheetFormatPr defaultRowHeight="15.5" x14ac:dyDescent="0.35"/>
  <cols>
    <col min="1" max="16384" width="9.23046875" style="23"/>
  </cols>
  <sheetData>
    <row r="1" spans="1:12" x14ac:dyDescent="0.35">
      <c r="A1" s="30" t="s">
        <v>23</v>
      </c>
    </row>
    <row r="2" spans="1:12" ht="30" customHeight="1" x14ac:dyDescent="0.35">
      <c r="A2" s="91" t="s">
        <v>24</v>
      </c>
      <c r="B2" s="92"/>
      <c r="C2" s="92"/>
      <c r="D2" s="92"/>
      <c r="E2" s="92"/>
      <c r="F2" s="92"/>
      <c r="G2" s="92"/>
      <c r="H2" s="92"/>
      <c r="I2" s="92"/>
      <c r="J2" s="92"/>
      <c r="K2" s="92"/>
      <c r="L2" s="92"/>
    </row>
  </sheetData>
  <mergeCells count="1">
    <mergeCell ref="A2:L2"/>
  </mergeCells>
  <hyperlinks>
    <hyperlink ref="A2" r:id="rId1"/>
  </hyperlinks>
  <pageMargins left="0.7" right="0.7" top="0.75" bottom="0.75" header="0.3" footer="0.3"/>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topLeftCell="A4" workbookViewId="0">
      <selection activeCell="A3" sqref="A3"/>
    </sheetView>
  </sheetViews>
  <sheetFormatPr defaultRowHeight="15.5" x14ac:dyDescent="0.35"/>
  <cols>
    <col min="1" max="16384" width="9.23046875" style="31"/>
  </cols>
  <sheetData>
    <row r="1" spans="1:1" x14ac:dyDescent="0.35">
      <c r="A1" s="30" t="s">
        <v>29</v>
      </c>
    </row>
    <row r="2" spans="1:1" x14ac:dyDescent="0.35">
      <c r="A2" s="32" t="s">
        <v>25</v>
      </c>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topLeftCell="A10" workbookViewId="0">
      <selection activeCell="A3" sqref="A3"/>
    </sheetView>
  </sheetViews>
  <sheetFormatPr defaultRowHeight="15.5" x14ac:dyDescent="0.35"/>
  <cols>
    <col min="1" max="16384" width="9.23046875" style="31"/>
  </cols>
  <sheetData>
    <row r="1" spans="1:1" x14ac:dyDescent="0.35">
      <c r="A1" s="30" t="s">
        <v>26</v>
      </c>
    </row>
    <row r="2" spans="1:1" x14ac:dyDescent="0.35">
      <c r="A2" s="32" t="s">
        <v>25</v>
      </c>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topLeftCell="A7" workbookViewId="0">
      <selection activeCell="A3" sqref="A3"/>
    </sheetView>
  </sheetViews>
  <sheetFormatPr defaultRowHeight="15.5" x14ac:dyDescent="0.35"/>
  <cols>
    <col min="1" max="16384" width="9.23046875" style="31"/>
  </cols>
  <sheetData>
    <row r="1" spans="1:1" x14ac:dyDescent="0.35">
      <c r="A1" s="30" t="s">
        <v>27</v>
      </c>
    </row>
    <row r="2" spans="1:1" x14ac:dyDescent="0.35">
      <c r="A2" s="32" t="s">
        <v>25</v>
      </c>
    </row>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defaultRowHeight="15.5" x14ac:dyDescent="0.35"/>
  <cols>
    <col min="1" max="16384" width="9.23046875" style="31"/>
  </cols>
  <sheetData>
    <row r="1" spans="1:1" x14ac:dyDescent="0.35">
      <c r="A1" s="30" t="s">
        <v>28</v>
      </c>
    </row>
    <row r="2" spans="1:1" x14ac:dyDescent="0.35">
      <c r="A2" s="32" t="s">
        <v>25</v>
      </c>
    </row>
  </sheetData>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
  <sheetViews>
    <sheetView workbookViewId="0">
      <selection activeCell="I25" sqref="I25"/>
    </sheetView>
  </sheetViews>
  <sheetFormatPr defaultRowHeight="15.5" x14ac:dyDescent="0.35"/>
  <cols>
    <col min="1" max="3" width="9.23046875" style="31"/>
    <col min="4" max="4" width="12.765625" style="31" customWidth="1"/>
    <col min="5" max="16384" width="9.23046875" style="31"/>
  </cols>
  <sheetData>
    <row r="1" spans="1:1" x14ac:dyDescent="0.35">
      <c r="A1" s="30" t="s">
        <v>45</v>
      </c>
    </row>
    <row r="2" spans="1:1" x14ac:dyDescent="0.35">
      <c r="A2" s="32" t="s">
        <v>25</v>
      </c>
    </row>
    <row r="22" spans="4:6" x14ac:dyDescent="0.35">
      <c r="D22" s="44" t="s">
        <v>46</v>
      </c>
    </row>
    <row r="23" spans="4:6" x14ac:dyDescent="0.35">
      <c r="D23" s="42" t="s">
        <v>0</v>
      </c>
      <c r="E23" s="43">
        <v>0.55000000000000004</v>
      </c>
    </row>
    <row r="24" spans="4:6" x14ac:dyDescent="0.35">
      <c r="D24" s="42" t="s">
        <v>1</v>
      </c>
      <c r="E24" s="43">
        <v>0.55000000000000004</v>
      </c>
    </row>
    <row r="25" spans="4:6" x14ac:dyDescent="0.35">
      <c r="D25" s="42" t="s">
        <v>2</v>
      </c>
      <c r="E25" s="43">
        <v>0.5</v>
      </c>
    </row>
    <row r="26" spans="4:6" x14ac:dyDescent="0.35">
      <c r="D26" s="45" t="s">
        <v>47</v>
      </c>
      <c r="E26" s="46">
        <v>0.55000000000000004</v>
      </c>
      <c r="F26" s="52" t="s">
        <v>58</v>
      </c>
    </row>
  </sheetData>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
  <sheetViews>
    <sheetView zoomScaleNormal="100" workbookViewId="0">
      <selection activeCell="A6" sqref="A6"/>
    </sheetView>
  </sheetViews>
  <sheetFormatPr defaultRowHeight="15.5" x14ac:dyDescent="0.35"/>
  <cols>
    <col min="1" max="1" width="24.3046875" style="64" customWidth="1"/>
    <col min="2" max="6" width="9.23046875" style="64"/>
    <col min="7" max="7" width="9.23046875" style="64" customWidth="1"/>
    <col min="8" max="8" width="8" style="64" customWidth="1"/>
    <col min="9" max="9" width="8.4609375" style="64" customWidth="1"/>
    <col min="10" max="16384" width="9.23046875" style="64"/>
  </cols>
  <sheetData>
    <row r="1" spans="1:10" ht="18" x14ac:dyDescent="0.4">
      <c r="A1" s="65" t="s">
        <v>70</v>
      </c>
    </row>
    <row r="2" spans="1:10" x14ac:dyDescent="0.35">
      <c r="A2" s="109" t="s">
        <v>71</v>
      </c>
    </row>
    <row r="4" spans="1:10" ht="31" customHeight="1" thickBot="1" x14ac:dyDescent="0.4">
      <c r="A4" s="93" t="s">
        <v>75</v>
      </c>
      <c r="B4" s="94"/>
      <c r="C4" s="94"/>
      <c r="D4" s="94"/>
      <c r="E4" s="94"/>
      <c r="F4" s="94"/>
      <c r="G4" s="94"/>
      <c r="H4" s="94"/>
      <c r="I4" s="94"/>
      <c r="J4" s="94"/>
    </row>
    <row r="5" spans="1:10" ht="19" thickBot="1" x14ac:dyDescent="0.4">
      <c r="A5" s="66" t="s">
        <v>72</v>
      </c>
      <c r="D5" s="67"/>
      <c r="E5" s="68" t="s">
        <v>50</v>
      </c>
      <c r="H5" s="69" t="s">
        <v>73</v>
      </c>
      <c r="I5" s="70">
        <f>('Volume Calculation'!F7)*('2 yr. - 24 hr. Storm'!D5/12)</f>
        <v>0</v>
      </c>
      <c r="J5" s="64" t="s">
        <v>74</v>
      </c>
    </row>
    <row r="6" spans="1:10" x14ac:dyDescent="0.35">
      <c r="I6" s="71">
        <f>I5*7.48</f>
        <v>0</v>
      </c>
      <c r="J6" s="64" t="s">
        <v>39</v>
      </c>
    </row>
  </sheetData>
  <mergeCells count="1">
    <mergeCell ref="A4:J4"/>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vt:i4>
      </vt:variant>
    </vt:vector>
  </HeadingPairs>
  <TitlesOfParts>
    <vt:vector size="10" baseType="lpstr">
      <vt:lpstr>Instructions</vt:lpstr>
      <vt:lpstr>Volume Calculation</vt:lpstr>
      <vt:lpstr>Runoff Coefficients</vt:lpstr>
      <vt:lpstr>State Map</vt:lpstr>
      <vt:lpstr>Redding Rain Graph</vt:lpstr>
      <vt:lpstr>Sacramento Rain Graph</vt:lpstr>
      <vt:lpstr>Fresno Rain Graph</vt:lpstr>
      <vt:lpstr>P6 Table</vt:lpstr>
      <vt:lpstr>2 yr. - 24 hr. Storm</vt:lpstr>
      <vt:lpstr>'Volume Calculation'!Print_Area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John Teravskis</dc:creator>
  <cp:lastModifiedBy>John Teravskis</cp:lastModifiedBy>
  <cp:lastPrinted>2014-11-13T23:30:23Z</cp:lastPrinted>
  <dcterms:created xsi:type="dcterms:W3CDTF">2014-11-13T17:12:28Z</dcterms:created>
  <dcterms:modified xsi:type="dcterms:W3CDTF">2014-12-22T23:21:45Z</dcterms:modified>
</cp:coreProperties>
</file>